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PC\Documents\karate\"/>
    </mc:Choice>
  </mc:AlternateContent>
  <xr:revisionPtr revIDLastSave="0" documentId="8_{54E14ECE-CDE5-4F56-AC56-7E8707F61E05}" xr6:coauthVersionLast="47" xr6:coauthVersionMax="47" xr10:uidLastSave="{00000000-0000-0000-0000-000000000000}"/>
  <bookViews>
    <workbookView xWindow="-120" yWindow="-120" windowWidth="29040" windowHeight="175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<sst xmlns="http://schemas.openxmlformats.org/spreadsheetml/2006/main" count="6589" uniqueCount="3043">
  <si>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</si>
  <si>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</si>
  <si>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</si>
  <si>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</si>
  <si>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</si>
  <si>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</si>
  <si>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</si>
  <si>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</si>
  <si>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</si>
  <si>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</si>
  <si>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</si>
  <si>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</si>
  <si>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</si>
  <si>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</si>
  <si>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</si>
  <si>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</si>
  <si>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</si>
  <si>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</si>
  <si>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</si>
  <si>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</si>
  <si>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</si>
  <si>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</si>
  <si>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</si>
  <si>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</si>
  <si>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</si>
  <si>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</si>
  <si>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</si>
  <si>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</si>
  <si>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</si>
  <si>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</si>
  <si>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</si>
  <si>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</si>
  <si>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</si>
  <si>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</si>
  <si>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</si>
  <si>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</si>
  <si>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</si>
  <si>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</si>
  <si>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</si>
  <si>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</si>
  <si>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</si>
  <si>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</si>
  <si>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</si>
  <si>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</si>
  <si>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</si>
  <si>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</si>
  <si>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</si>
  <si>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</si>
  <si>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</si>
  <si>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</si>
  <si>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</si>
  <si>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</si>
  <si>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</si>
  <si>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</si>
  <si>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</si>
  <si>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</si>
  <si>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</si>
  <si>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</si>
  <si>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</si>
  <si>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</si>
  <si>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</si>
  <si>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</si>
  <si>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</si>
  <si>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</si>
  <si>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</si>
  <si>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</si>
  <si>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</si>
  <si>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</si>
  <si>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</si>
  <si>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</si>
  <si>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</si>
  <si>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</si>
  <si>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</si>
  <si>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</si>
  <si>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</si>
  <si>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</si>
  <si>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</si>
  <si>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</si>
  <si>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</si>
  <si>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</si>
  <si>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</si>
  <si>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</si>
  <si>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</si>
  <si>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</si>
  <si>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</si>
  <si>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</si>
  <si>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</si>
  <si>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</si>
  <si>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</si>
  <si>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</si>
  <si>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</si>
  <si>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</si>
  <si>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</si>
  <si>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</si>
  <si>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</si>
  <si>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</si>
  <si>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</si>
  <si>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</si>
  <si>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</si>
  <si>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</si>
  <si>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</si>
  <si>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</si>
  <si>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</si>
  <si>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</si>
  <si>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</si>
  <si>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</si>
  <si>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</si>
  <si>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</si>
  <si>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</si>
  <si>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</si>
  <si>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</si>
  <si>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</si>
  <si>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</si>
  <si>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</si>
  <si>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</si>
  <si>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</si>
  <si>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</si>
  <si>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</si>
  <si>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</si>
  <si>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</si>
  <si>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</si>
  <si>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</si>
  <si>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</si>
  <si>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</si>
  <si>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</si>
  <si>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</si>
  <si>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</si>
  <si>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</si>
  <si>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</si>
  <si>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</si>
  <si>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</si>
  <si>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</si>
  <si>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</si>
  <si>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</si>
  <si>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</si>
  <si>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</si>
  <si>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</si>
  <si>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</si>
  <si>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</si>
  <si>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</si>
  <si>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</si>
  <si>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</si>
  <si>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</si>
  <si>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</si>
  <si>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</si>
  <si>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</si>
  <si>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</si>
  <si>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</si>
  <si>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</si>
  <si>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</si>
  <si>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</si>
  <si>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</si>
  <si>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</si>
  <si>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</si>
  <si>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</si>
  <si>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</si>
  <si>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</si>
  <si>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</si>
  <si>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</si>
  <si>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</si>
  <si>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</si>
  <si>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</si>
  <si>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</si>
  <si>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</si>
  <si>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</si>
  <si>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</si>
  <si>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</si>
  <si>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</si>
  <si>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</si>
  <si>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</si>
  <si>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</si>
  <si>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</si>
  <si>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</si>
  <si>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</si>
  <si>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</si>
  <si>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</si>
  <si>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</si>
  <si>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</si>
  <si>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</si>
  <si>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</si>
  <si>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</si>
  <si>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</si>
  <si>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</si>
  <si>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</si>
  <si>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</si>
  <si>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</si>
  <si>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</si>
  <si>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</si>
  <si>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</si>
  <si>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</si>
  <si>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</si>
  <si>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</si>
  <si>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</si>
  <si>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</si>
  <si>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</si>
  <si>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</si>
  <si>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</si>
  <si>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</si>
  <si>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</si>
  <si>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</si>
  <si>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</si>
  <si>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</si>
  <si>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</si>
  <si>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</si>
  <si>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</si>
  <si>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</si>
  <si>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</si>
  <si>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</si>
  <si>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</si>
  <si>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</si>
  <si>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</si>
  <si>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</si>
  <si>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</si>
  <si>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</si>
  <si>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</si>
  <si>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</si>
  <si>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</si>
  <si>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</si>
  <si>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</si>
  <si>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</si>
  <si>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</si>
  <si>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</si>
  <si>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</si>
  <si>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</si>
  <si>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</si>
  <si>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</si>
  <si>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</si>
  <si>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</si>
  <si>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</si>
  <si>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</si>
  <si>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</si>
  <si>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</si>
  <si>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</si>
  <si>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</si>
  <si>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</si>
  <si>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</si>
  <si>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</si>
  <si>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</si>
  <si>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</si>
  <si>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</si>
  <si>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</si>
  <si>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</si>
  <si>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</si>
  <si>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</si>
  <si>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</si>
  <si>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</si>
  <si>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</si>
  <si>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</si>
  <si>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</si>
  <si>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</si>
  <si>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</si>
  <si>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</si>
  <si>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</si>
  <si>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</si>
  <si>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</si>
  <si>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</si>
  <si>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</si>
  <si>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</si>
  <si>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</si>
  <si>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</si>
  <si>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</si>
  <si>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</si>
  <si>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</si>
  <si>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</si>
  <si>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</si>
  <si>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</si>
  <si>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</si>
  <si>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</si>
  <si>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</si>
  <si>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</si>
  <si>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</si>
  <si>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</si>
  <si>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</si>
  <si>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</si>
  <si>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</si>
  <si>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</si>
  <si>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</si>
  <si>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</si>
  <si>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</si>
  <si>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</si>
  <si>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</si>
  <si>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</si>
  <si>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</si>
  <si>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</si>
  <si>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</si>
  <si>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</si>
  <si>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</si>
  <si>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</si>
  <si>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</si>
  <si>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</si>
  <si>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</si>
  <si>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</si>
  <si>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</si>
  <si>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</si>
  <si>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</si>
  <si>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</si>
  <si>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</si>
  <si>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</si>
  <si>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</si>
  <si>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</si>
  <si>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</si>
  <si>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</si>
  <si>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</si>
  <si>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</si>
  <si>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</si>
  <si>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</si>
  <si>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</si>
  <si>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</si>
  <si>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</si>
  <si>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</si>
  <si>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</si>
  <si>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</si>
  <si>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</si>
  <si>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</si>
  <si>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</si>
  <si>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</si>
  <si>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</si>
  <si>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</si>
  <si>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</si>
  <si>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</si>
  <si>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</si>
  <si>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</si>
  <si>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</si>
  <si>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</si>
  <si>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</si>
  <si>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</si>
  <si>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</si>
  <si>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</si>
  <si>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</si>
  <si>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</si>
  <si>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</si>
  <si>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</si>
  <si>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</si>
  <si>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</si>
  <si>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</si>
  <si>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</si>
  <si>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</si>
  <si>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</si>
  <si>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</si>
  <si>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</si>
  <si>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</si>
  <si>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</si>
  <si>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</si>
  <si>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</si>
  <si>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</si>
  <si>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</si>
  <si>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</si>
  <si>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</si>
  <si>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</si>
  <si>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</si>
  <si>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</si>
  <si>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</si>
  <si>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</si>
  <si>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</si>
  <si>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</si>
  <si>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</si>
  <si>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</si>
  <si>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</si>
  <si>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</si>
  <si>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</si>
  <si>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</si>
  <si>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</si>
  <si>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</si>
  <si>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</si>
  <si>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</si>
  <si>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</si>
  <si>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</si>
  <si>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</si>
  <si>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</si>
  <si>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</si>
  <si>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</si>
  <si>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</si>
  <si>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</si>
  <si>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</si>
  <si>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</si>
  <si>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</si>
  <si>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</si>
  <si>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</si>
  <si>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</si>
  <si>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</si>
  <si>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</si>
  <si>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</si>
  <si>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</si>
  <si>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</si>
  <si>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</si>
  <si>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</si>
  <si>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</si>
  <si>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</si>
  <si>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</si>
  <si>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</si>
  <si>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</si>
  <si>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</si>
  <si>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</si>
  <si>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</si>
  <si>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</si>
  <si>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</si>
  <si>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</si>
  <si>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</si>
  <si>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</si>
  <si>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</si>
  <si>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</si>
  <si>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</si>
  <si>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</si>
  <si>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</si>
  <si>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</si>
  <si>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</si>
  <si>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</si>
  <si>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</si>
  <si>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</si>
  <si>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</si>
  <si>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</si>
  <si>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</si>
  <si>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</si>
  <si>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</si>
  <si>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</si>
  <si>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</si>
  <si>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</si>
  <si>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</si>
  <si>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</si>
  <si>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</si>
  <si>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</si>
  <si>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</si>
  <si>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</si>
  <si>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</si>
  <si>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</si>
  <si>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</si>
  <si>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</si>
  <si>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</si>
  <si>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</si>
  <si>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</si>
  <si>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</si>
  <si>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</si>
  <si>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</si>
  <si>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</si>
  <si>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</si>
  <si>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</si>
  <si>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</si>
  <si>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</si>
  <si>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</si>
  <si>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</si>
  <si>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</si>
  <si>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</si>
  <si>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</si>
  <si>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</si>
  <si>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</si>
  <si>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</si>
  <si>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</si>
  <si>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</si>
  <si>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</si>
  <si>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</si>
  <si>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</si>
  <si>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</si>
  <si>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</si>
  <si>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</si>
  <si>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</si>
  <si>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</si>
  <si>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</si>
  <si>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</si>
  <si>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</si>
  <si>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</si>
  <si>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</si>
  <si>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</si>
  <si>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</si>
  <si>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</si>
  <si>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</si>
  <si>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</si>
  <si>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</si>
  <si>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</si>
  <si>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</si>
  <si>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</si>
  <si>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</si>
  <si>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</si>
  <si>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</si>
  <si>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</si>
  <si>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</si>
  <si>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</si>
  <si>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</si>
  <si>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</si>
  <si>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</si>
  <si>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</si>
  <si>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</si>
  <si>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</si>
  <si>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</si>
  <si>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</si>
  <si>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</si>
  <si>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</si>
  <si>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</si>
  <si>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</si>
  <si>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</si>
  <si>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</si>
  <si>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</si>
  <si>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</si>
  <si>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</si>
  <si>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</si>
  <si>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</si>
  <si>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</si>
  <si>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</si>
  <si>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</si>
  <si>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</si>
  <si>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</si>
  <si>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</si>
  <si>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</si>
  <si>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</si>
  <si>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</si>
  <si>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</si>
  <si>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</si>
  <si>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</si>
  <si>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</si>
  <si>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</si>
  <si>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</si>
  <si>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</si>
  <si>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</si>
  <si>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</si>
  <si>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</si>
  <si>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</si>
  <si>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</si>
  <si>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</si>
  <si>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</si>
  <si>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</si>
  <si>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</si>
  <si>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</si>
  <si>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</si>
  <si>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</si>
  <si>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</si>
  <si>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</si>
  <si>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</si>
  <si>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</si>
  <si>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</si>
  <si>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</si>
  <si>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</si>
  <si>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</si>
  <si>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</si>
  <si>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</si>
  <si>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</si>
  <si>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</si>
  <si>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</si>
  <si>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</si>
  <si>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</si>
  <si>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</si>
  <si>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</si>
  <si>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</si>
  <si>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</si>
  <si>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</si>
  <si>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</si>
  <si>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</si>
  <si>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</si>
  <si>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</si>
  <si>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</si>
  <si>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</si>
  <si>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</si>
  <si>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</si>
  <si>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</si>
  <si>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</si>
  <si>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</si>
  <si>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</si>
  <si>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</si>
  <si>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</si>
  <si>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</si>
  <si>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</si>
  <si>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</si>
  <si>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</si>
  <si>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</si>
  <si>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</si>
  <si>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</si>
  <si>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</si>
  <si>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</si>
  <si>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</si>
  <si>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</si>
  <si>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</si>
  <si>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</si>
  <si>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</si>
  <si>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</si>
  <si>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</si>
  <si>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</si>
  <si>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</si>
  <si>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</si>
  <si>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</si>
  <si>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</si>
  <si>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</si>
  <si>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</si>
  <si>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</si>
  <si>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</si>
  <si>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</si>
  <si>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</si>
  <si>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</si>
  <si>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</si>
  <si>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</si>
  <si>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</si>
  <si>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</si>
  <si>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</si>
  <si>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</si>
  <si>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</si>
  <si>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</si>
  <si>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</si>
  <si>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</si>
  <si>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</si>
  <si>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</si>
  <si>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</si>
  <si>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</si>
  <si>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</si>
  <si>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</si>
  <si>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</si>
  <si>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</si>
  <si>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</si>
  <si>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</si>
  <si>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</si>
  <si>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</si>
  <si>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</si>
  <si>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</si>
  <si>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</si>
  <si>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</si>
  <si>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</si>
  <si>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</si>
  <si>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</si>
  <si>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</si>
  <si>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</si>
  <si>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</si>
  <si>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</si>
  <si>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</si>
  <si>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</si>
  <si>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</si>
  <si>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</si>
  <si>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</si>
  <si>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</si>
  <si>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</si>
  <si>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</si>
  <si>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</si>
  <si>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</si>
  <si>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</si>
  <si>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</si>
  <si>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</si>
  <si>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</si>
  <si>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</si>
  <si>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</si>
  <si>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</si>
  <si>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</si>
  <si>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</si>
  <si>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</si>
  <si>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</si>
  <si>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</si>
  <si>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</si>
  <si>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</si>
  <si>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</si>
  <si>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</si>
  <si>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</si>
  <si>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</si>
  <si>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</si>
  <si>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</si>
  <si>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</si>
  <si>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</si>
  <si>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</si>
  <si>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</si>
  <si>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</si>
  <si>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</si>
  <si>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</si>
  <si>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</si>
  <si>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</si>
  <si>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</si>
  <si>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</si>
  <si>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</si>
  <si>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</si>
  <si>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</si>
  <si>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</si>
  <si>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</si>
  <si>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</si>
  <si>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</si>
  <si>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</si>
  <si>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</si>
  <si>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</si>
  <si>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</si>
  <si>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</si>
  <si>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</si>
  <si>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</si>
  <si>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</si>
  <si>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</si>
  <si>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</si>
  <si>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</si>
  <si>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</si>
  <si>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</si>
  <si>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</si>
  <si>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</si>
  <si>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</si>
  <si>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</si>
  <si>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</si>
  <si>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</si>
  <si>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</si>
  <si>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</si>
  <si>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</si>
  <si>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</si>
  <si>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</si>
  <si>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</si>
  <si>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</si>
  <si>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</si>
  <si>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</si>
  <si>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</si>
  <si>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</si>
  <si>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</si>
  <si>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</si>
  <si>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</si>
  <si>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</si>
  <si>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</si>
  <si>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</si>
  <si>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</si>
  <si>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</si>
  <si>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</si>
  <si>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</si>
  <si>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</si>
  <si>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</si>
  <si>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</si>
  <si>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</si>
  <si>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</si>
  <si>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</si>
  <si>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</si>
  <si>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</si>
  <si>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</si>
  <si>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</si>
  <si>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</si>
  <si>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</si>
  <si>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</si>
  <si>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</si>
  <si>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</si>
  <si>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</si>
  <si>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</si>
  <si>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</si>
  <si>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</si>
  <si>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</si>
  <si>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</si>
  <si>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</si>
  <si>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</si>
  <si>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</si>
  <si>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</si>
  <si>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</si>
  <si>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</si>
  <si>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</si>
  <si>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</si>
  <si>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</si>
  <si>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</si>
  <si>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</si>
  <si>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</si>
  <si>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</si>
  <si>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</si>
  <si>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</si>
  <si>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</si>
  <si>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</si>
  <si>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</si>
  <si>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</si>
  <si>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</si>
  <si>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</si>
  <si>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</si>
  <si>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</si>
  <si>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</si>
  <si>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</si>
  <si>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</si>
  <si>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</si>
  <si>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</si>
  <si>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</si>
  <si>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</si>
  <si>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</si>
  <si>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</si>
  <si>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</si>
  <si>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</si>
  <si>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</si>
  <si>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</si>
  <si>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</si>
  <si>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</si>
  <si>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</si>
  <si>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</si>
  <si>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</si>
  <si>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</si>
  <si>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</si>
  <si>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</si>
  <si>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</si>
  <si>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</si>
  <si>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</si>
  <si>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</si>
  <si>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</si>
  <si>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</si>
  <si>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</si>
  <si>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</si>
  <si>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</si>
  <si>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</si>
  <si>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</si>
  <si>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</si>
  <si>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</si>
  <si>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</si>
  <si>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</si>
  <si>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</si>
  <si>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</si>
  <si>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</si>
  <si>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</si>
  <si>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</si>
  <si>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</si>
  <si>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</si>
  <si>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</si>
  <si>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</si>
  <si>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</si>
  <si>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</si>
  <si>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</si>
  <si>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</si>
  <si>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</si>
  <si>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</si>
  <si>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</si>
  <si>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</si>
  <si>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</si>
  <si>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</si>
  <si>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</si>
  <si>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</si>
  <si>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</si>
  <si>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</si>
  <si>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</si>
  <si>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</si>
  <si>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</si>
  <si>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</si>
  <si>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</si>
  <si>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</si>
  <si>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</si>
  <si>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</si>
  <si>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</si>
  <si>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</si>
  <si>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</si>
  <si>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</si>
  <si>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</si>
  <si>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</si>
  <si>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</si>
  <si>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</si>
  <si>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</si>
  <si>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</si>
  <si>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</si>
  <si>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</si>
  <si>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</si>
  <si>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</si>
  <si>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</si>
  <si>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</si>
  <si>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</si>
  <si>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</si>
  <si>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</si>
  <si>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</si>
  <si>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</si>
  <si>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</si>
  <si>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</si>
  <si>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</si>
  <si>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</si>
  <si>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</si>
  <si>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</si>
  <si>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</si>
  <si>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</si>
  <si>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</si>
  <si>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</si>
  <si>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</si>
  <si>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</si>
  <si>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</si>
  <si>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</si>
  <si>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</si>
  <si>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</si>
  <si>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</si>
  <si>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</si>
  <si>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</si>
  <si>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</si>
  <si>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</si>
  <si>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</si>
  <si>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</si>
  <si>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</si>
  <si>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</si>
  <si>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</si>
  <si>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</si>
  <si>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</si>
  <si>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</si>
  <si>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</si>
  <si>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</si>
  <si>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</si>
  <si>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</si>
  <si>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</si>
  <si>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</si>
  <si>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</si>
  <si>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</si>
  <si>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</si>
  <si>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</si>
  <si>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</si>
  <si>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</si>
  <si>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</si>
  <si>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</si>
  <si>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</si>
  <si>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</si>
  <si>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</si>
  <si>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</si>
  <si>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</si>
  <si>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</si>
  <si>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</si>
  <si>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</si>
  <si>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</si>
  <si>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</si>
  <si>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</si>
  <si>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</si>
  <si>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</si>
  <si>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</si>
  <si>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</si>
  <si>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</si>
  <si>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</si>
  <si>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</si>
  <si>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</si>
  <si>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</si>
  <si>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</si>
  <si>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</si>
  <si>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</si>
  <si>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</si>
  <si>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</si>
  <si>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</si>
  <si>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</si>
  <si>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</si>
  <si>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</si>
  <si>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</si>
  <si>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</si>
  <si>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</si>
  <si>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</si>
  <si>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</si>
  <si>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</si>
  <si>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</si>
  <si>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</si>
  <si>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</si>
  <si>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</si>
  <si>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</si>
  <si>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</si>
  <si>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</si>
  <si>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</si>
  <si>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</si>
  <si>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</si>
  <si>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</si>
  <si>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</si>
  <si>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</si>
  <si>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</si>
  <si>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</si>
  <si>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</si>
  <si>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</si>
  <si>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</si>
  <si>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</si>
  <si>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</si>
  <si>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</si>
  <si>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</si>
  <si>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</si>
  <si>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</si>
  <si>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</si>
  <si>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</si>
  <si>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</si>
  <si>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</si>
  <si>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</si>
  <si>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</si>
  <si>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</si>
  <si>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</si>
  <si>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</si>
  <si>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</si>
  <si>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</si>
  <si>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</si>
  <si>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</si>
  <si>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</si>
  <si>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</si>
  <si>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</si>
  <si>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</si>
  <si>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</si>
  <si>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</si>
  <si>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</si>
  <si>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</si>
  <si>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</si>
  <si>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</si>
  <si>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</si>
  <si>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</si>
  <si>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</si>
  <si>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</si>
  <si>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</si>
  <si>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</si>
  <si>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</si>
  <si>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</si>
  <si>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</si>
  <si>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</si>
  <si>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</si>
  <si>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</si>
  <si>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</si>
  <si>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</si>
  <si>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</si>
  <si>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</si>
  <si>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</si>
  <si>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</si>
  <si>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</si>
  <si>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</si>
  <si>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</si>
  <si>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</si>
  <si>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</si>
  <si>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</si>
  <si>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</si>
  <si>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</si>
  <si>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</si>
  <si>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</si>
  <si>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</si>
  <si>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</si>
  <si>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</si>
  <si>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</si>
  <si>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</si>
  <si>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</si>
  <si>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</si>
  <si>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</si>
  <si>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</si>
  <si>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</si>
  <si>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</si>
  <si>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</si>
  <si>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</si>
  <si>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</si>
  <si>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</si>
  <si>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</si>
  <si>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</si>
  <si>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</si>
  <si>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</si>
  <si>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</si>
  <si>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</si>
  <si>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</si>
  <si>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</si>
  <si>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</si>
  <si>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</si>
  <si>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</si>
  <si>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</si>
  <si>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</si>
  <si>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</si>
  <si>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</si>
  <si>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</si>
  <si>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</si>
  <si>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</si>
  <si>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</si>
  <si>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</si>
  <si>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</si>
  <si>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</si>
  <si>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</si>
  <si>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</si>
  <si>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</si>
  <si>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</si>
  <si>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</si>
  <si>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</si>
  <si>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</si>
  <si>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</si>
  <si>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</si>
  <si>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</si>
  <si>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</si>
  <si>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</si>
  <si>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</si>
  <si>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</si>
  <si>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</si>
  <si>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</si>
  <si>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</si>
  <si>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</si>
  <si>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</si>
  <si>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</si>
  <si>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</si>
  <si>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</si>
  <si>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</si>
  <si>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</si>
  <si>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</si>
  <si>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</si>
  <si>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</si>
  <si>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</si>
  <si>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</si>
  <si>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</si>
  <si>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</si>
  <si>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</si>
  <si>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</si>
  <si>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</si>
  <si>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</si>
  <si>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</si>
  <si>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</si>
  <si>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</si>
  <si>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</si>
  <si>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</si>
  <si>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</si>
  <si>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</si>
  <si>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</si>
  <si>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</si>
  <si>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</si>
  <si>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</si>
  <si>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</si>
  <si>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</si>
  <si>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</si>
  <si>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</si>
  <si>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</si>
  <si>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</si>
  <si>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</si>
  <si>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</si>
  <si>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</si>
  <si>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</si>
  <si>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</si>
  <si>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</si>
  <si>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</si>
  <si>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</si>
  <si>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</si>
  <si>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</si>
  <si>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</si>
  <si>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</si>
  <si>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</si>
  <si>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</si>
  <si>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</si>
  <si>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</si>
  <si>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</si>
  <si>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</si>
  <si>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</si>
  <si>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</si>
  <si>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</si>
  <si>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</si>
  <si>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</si>
  <si>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</si>
  <si>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</si>
  <si>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</si>
  <si>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</si>
  <si>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</si>
  <si>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</si>
  <si>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</si>
  <si>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</si>
  <si>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</si>
  <si>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</si>
  <si>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</si>
  <si>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</si>
  <si>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</si>
  <si>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</si>
  <si>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</si>
  <si>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</si>
  <si>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</si>
  <si>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</si>
  <si>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</si>
  <si>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</si>
  <si>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</si>
  <si>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</si>
  <si>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</si>
  <si>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</si>
  <si>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</si>
  <si>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</si>
  <si>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</si>
  <si>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</si>
  <si>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</si>
  <si>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</si>
  <si>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</si>
  <si>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</si>
  <si>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</si>
  <si>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</si>
  <si>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</si>
  <si>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</si>
  <si>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</si>
  <si>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</si>
  <si>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</si>
  <si>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</si>
  <si>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</si>
  <si>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</si>
  <si>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</si>
  <si>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</si>
  <si>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</si>
  <si>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</si>
  <si>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</si>
  <si>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</si>
  <si>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</si>
  <si>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</si>
  <si>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</si>
  <si>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</si>
  <si>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</si>
  <si>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</si>
  <si>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</si>
  <si>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</si>
  <si>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</si>
  <si>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</si>
  <si>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</si>
  <si>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</si>
  <si>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</si>
  <si>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</si>
  <si>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</si>
  <si>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</si>
  <si>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</si>
  <si>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</si>
  <si>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</si>
  <si>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</si>
  <si>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</si>
  <si>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</si>
  <si>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</si>
  <si>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</si>
  <si>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</si>
  <si>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</si>
  <si>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</si>
  <si>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</si>
  <si>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</si>
  <si>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</si>
  <si>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</si>
  <si>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</si>
  <si>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</si>
  <si>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</si>
  <si>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</si>
  <si>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</si>
  <si>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</si>
  <si>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</si>
  <si>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</si>
  <si>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</si>
  <si>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</si>
  <si>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</si>
  <si>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</si>
  <si>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</si>
  <si>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</si>
  <si>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</si>
  <si>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</si>
  <si>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</si>
  <si>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</si>
  <si>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</si>
  <si>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</si>
  <si>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</si>
  <si>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</si>
  <si>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</si>
  <si>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</si>
  <si>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</si>
  <si>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</si>
  <si>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</si>
  <si>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</si>
  <si>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</si>
  <si>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</si>
  <si>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</si>
  <si>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</si>
  <si>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</si>
  <si>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</si>
  <si>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</si>
  <si>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</si>
  <si>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</si>
  <si>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</si>
  <si>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</si>
  <si>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</si>
  <si>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</si>
  <si>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</si>
  <si>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</si>
  <si>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</si>
  <si>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</si>
  <si>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</si>
  <si>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</si>
  <si>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</si>
  <si>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</si>
  <si>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</si>
  <si>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</si>
  <si>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</si>
  <si>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</si>
  <si>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</si>
  <si>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</si>
  <si>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</si>
  <si>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</si>
  <si>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</si>
  <si>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</si>
  <si>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</si>
  <si>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</si>
  <si>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</si>
  <si>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</si>
  <si>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</si>
  <si>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</si>
  <si>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</si>
  <si>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</si>
  <si>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</si>
  <si>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</si>
  <si>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</si>
  <si>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</si>
  <si>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</si>
  <si>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</si>
  <si>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</si>
  <si>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</si>
  <si>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</si>
  <si>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</si>
  <si>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</si>
  <si>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</si>
  <si>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</si>
  <si>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</si>
  <si>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</si>
  <si>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</si>
  <si>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</si>
  <si>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</si>
  <si>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</si>
  <si>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</si>
  <si>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</si>
  <si>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</si>
  <si>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</si>
  <si>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</si>
  <si>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</si>
  <si>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</si>
  <si>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</si>
  <si>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</si>
  <si>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</si>
  <si>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</si>
  <si>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</si>
  <si>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</si>
  <si>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</si>
  <si>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</si>
  <si>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</si>
  <si>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</si>
  <si>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</si>
  <si>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</si>
  <si>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</si>
  <si>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</si>
  <si>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</si>
  <si>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</si>
  <si>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</si>
  <si>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</si>
  <si>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</si>
  <si>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</si>
  <si>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</si>
  <si>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</si>
  <si>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</si>
  <si>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</si>
  <si>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</si>
  <si>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</si>
  <si>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</si>
  <si>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</si>
  <si>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</si>
  <si>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</si>
  <si>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</si>
  <si>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</si>
  <si>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</si>
  <si>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</si>
  <si>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</si>
  <si>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</si>
  <si>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</si>
  <si>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</si>
  <si>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</si>
  <si>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</si>
  <si>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</si>
  <si>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</si>
  <si>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</si>
  <si>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</si>
  <si>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</si>
  <si>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</si>
  <si>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</si>
  <si>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</si>
  <si>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</si>
  <si>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</si>
  <si>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</si>
  <si>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</si>
  <si>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</si>
  <si>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</si>
  <si>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</si>
  <si>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</si>
  <si>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</si>
  <si>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</si>
  <si>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</si>
  <si>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</si>
  <si>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</si>
  <si>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</si>
  <si>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</si>
  <si>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</si>
  <si>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</si>
  <si>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</si>
  <si>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</si>
  <si>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</si>
  <si>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</si>
  <si>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</si>
  <si>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</si>
  <si>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</si>
  <si>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</si>
  <si>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</si>
  <si>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</si>
  <si>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</si>
  <si>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</si>
  <si>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</si>
  <si>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</si>
  <si>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</si>
  <si>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</si>
  <si>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</si>
  <si>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</si>
  <si>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</si>
  <si>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</si>
  <si>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</si>
  <si>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</si>
  <si>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</si>
  <si>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</si>
  <si>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</si>
  <si>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</si>
  <si>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</si>
  <si>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</si>
  <si>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</si>
  <si>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</si>
  <si>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</si>
  <si>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</si>
  <si>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</si>
  <si>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</si>
  <si>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</si>
  <si>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</si>
  <si>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</si>
  <si>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</si>
  <si>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</si>
  <si>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</si>
  <si>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</si>
  <si>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</si>
  <si>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</si>
  <si>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</si>
  <si>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</si>
  <si>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</si>
  <si>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</si>
  <si>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</si>
  <si>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</si>
  <si>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</si>
  <si>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</si>
  <si>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</si>
  <si>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</si>
  <si>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</si>
  <si>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</si>
  <si>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</si>
  <si>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</si>
  <si>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</si>
  <si>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</si>
  <si>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</si>
  <si>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</si>
  <si>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</si>
  <si>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</si>
  <si>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</si>
  <si>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</si>
  <si>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</si>
  <si>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</si>
  <si>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</si>
  <si>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</si>
  <si>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</si>
  <si>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</si>
  <si>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</si>
  <si>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</si>
  <si>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</si>
  <si>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</si>
  <si>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</si>
  <si>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</si>
  <si>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</si>
  <si>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</si>
  <si>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</si>
  <si>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</si>
  <si>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</si>
  <si>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</si>
  <si>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</si>
  <si>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</si>
  <si>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</si>
  <si>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</si>
  <si>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</si>
  <si>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</si>
  <si>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</si>
  <si>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</si>
  <si>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</si>
  <si>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</si>
  <si>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</si>
  <si>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</si>
  <si>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</si>
  <si>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</si>
  <si>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</si>
  <si>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</si>
  <si>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</si>
  <si>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</si>
  <si>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</si>
  <si>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</si>
  <si>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</si>
  <si>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</si>
  <si>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</si>
  <si>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</si>
  <si>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</si>
  <si>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</si>
  <si>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</si>
  <si>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</si>
  <si>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</si>
  <si>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</si>
  <si>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</si>
  <si>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</si>
  <si>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</si>
  <si>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</si>
  <si>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</si>
  <si>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</si>
  <si>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</si>
  <si>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</si>
  <si>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</si>
  <si>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</si>
  <si>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</si>
  <si>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</si>
  <si>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</si>
  <si>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</si>
  <si>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</si>
  <si>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</si>
  <si>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</si>
  <si>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</si>
  <si>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</si>
  <si>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</si>
  <si>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</si>
  <si>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</si>
  <si>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</si>
  <si>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</si>
  <si>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</si>
  <si>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</si>
  <si>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</si>
  <si>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</si>
  <si>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</si>
  <si>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</si>
  <si>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</si>
  <si>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</si>
  <si>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</si>
  <si>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</si>
  <si>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</si>
  <si>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</si>
  <si>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</si>
  <si>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</si>
  <si>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</si>
  <si>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</si>
  <si>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</si>
  <si>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</si>
  <si>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</si>
  <si>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</si>
  <si>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</si>
  <si>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</si>
  <si>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</si>
  <si>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</si>
  <si>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</si>
  <si>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</si>
  <si>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</si>
  <si>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</si>
  <si>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</si>
  <si>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</si>
  <si>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</si>
  <si>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</si>
  <si>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</si>
  <si>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</si>
  <si>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</si>
  <si>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</si>
  <si>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</si>
  <si>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</si>
  <si>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</si>
  <si>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</si>
  <si>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</si>
  <si>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</si>
  <si>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</si>
  <si>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</si>
  <si>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</si>
  <si>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</si>
  <si>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</si>
  <si>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</si>
  <si>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</si>
  <si>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</si>
  <si>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</si>
  <si>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</si>
  <si>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</si>
  <si>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</si>
  <si>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</si>
  <si>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</si>
  <si>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</si>
  <si>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</si>
  <si>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</si>
  <si>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</si>
  <si>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</si>
  <si>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</si>
  <si>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</si>
  <si>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</si>
  <si>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</si>
  <si>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</si>
  <si>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</si>
  <si>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</si>
  <si>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</si>
  <si>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</si>
  <si>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</si>
  <si>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</si>
  <si>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</si>
  <si>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</si>
  <si>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</si>
  <si>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</si>
  <si>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</si>
  <si>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</si>
  <si>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</si>
  <si>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</si>
  <si>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</si>
  <si>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</si>
  <si>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</si>
  <si>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</si>
  <si>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</si>
  <si>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</si>
  <si>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</si>
  <si>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</si>
  <si>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</si>
  <si>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</si>
  <si>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</si>
  <si>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</si>
  <si>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</si>
  <si>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</si>
  <si>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</si>
  <si>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</si>
  <si>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</si>
  <si>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</si>
  <si>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</si>
  <si>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</si>
  <si>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</si>
  <si>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</si>
  <si>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</si>
  <si>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</si>
  <si>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</si>
  <si>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</si>
  <si>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</si>
  <si>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</si>
  <si>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</si>
  <si>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</si>
  <si>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</si>
  <si>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</si>
  <si>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</si>
  <si>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</si>
  <si>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</si>
  <si>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</si>
  <si>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</si>
  <si>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</si>
  <si>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</si>
  <si>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</si>
  <si>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</si>
  <si>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</si>
  <si>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</si>
  <si>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</si>
  <si>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</si>
  <si>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</si>
  <si>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</si>
  <si>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</si>
  <si>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</si>
  <si>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</si>
  <si>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</si>
  <si>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</si>
  <si>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</si>
  <si>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</si>
  <si>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</si>
  <si>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</si>
  <si>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</si>
  <si>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</si>
  <si>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</si>
  <si>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</si>
  <si>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</si>
  <si>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</si>
  <si>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</si>
  <si>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</si>
  <si>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</si>
  <si>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</si>
  <si>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</si>
  <si>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</si>
  <si>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</si>
  <si>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</si>
  <si>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</si>
  <si>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</si>
  <si>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</si>
  <si>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</si>
  <si>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</si>
  <si>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</si>
  <si>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</si>
  <si>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</si>
  <si>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</si>
  <si>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</si>
  <si>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</si>
  <si>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</si>
  <si>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</si>
  <si>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</si>
  <si>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</si>
  <si>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</si>
  <si>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</si>
  <si>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</si>
  <si>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</si>
  <si>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</si>
  <si>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</si>
  <si>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</si>
  <si>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</si>
  <si>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</si>
  <si>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</si>
  <si>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</si>
  <si>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</si>
  <si>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</si>
  <si>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</si>
  <si>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</si>
  <si>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</si>
  <si>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</si>
  <si>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</si>
  <si>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</si>
  <si>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</si>
  <si>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</si>
  <si>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</si>
  <si>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</si>
  <si>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</si>
  <si>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</si>
  <si>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</si>
  <si>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</si>
  <si>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</si>
  <si>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</si>
  <si>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</si>
  <si>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</si>
  <si>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</si>
  <si>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</si>
  <si>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</si>
  <si>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</si>
  <si>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</si>
  <si>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</si>
  <si>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</si>
  <si>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</si>
  <si>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</si>
  <si>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</si>
  <si>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</si>
  <si>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</si>
  <si>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</si>
  <si>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</si>
  <si>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</si>
  <si>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</si>
  <si>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</si>
  <si>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</si>
  <si>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</si>
  <si>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</si>
  <si>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</si>
  <si>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</si>
  <si>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</si>
  <si>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</si>
  <si>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</si>
  <si>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</si>
  <si>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</si>
  <si>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</si>
  <si>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</si>
  <si>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</si>
  <si>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</si>
  <si>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</si>
  <si>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</si>
  <si>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</si>
  <si>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</si>
  <si>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</si>
  <si>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</si>
  <si>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</si>
  <si>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</si>
  <si>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</si>
  <si>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</si>
  <si>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</si>
  <si>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</si>
  <si>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</si>
  <si>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</si>
  <si>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</si>
  <si>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</si>
  <si>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</si>
  <si>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</si>
  <si>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</si>
  <si>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</si>
  <si>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</si>
  <si>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</si>
  <si>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</si>
  <si>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</si>
  <si>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</si>
  <si>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</si>
  <si>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</si>
  <si>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</si>
  <si>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</si>
  <si>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</si>
  <si>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</si>
  <si>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</si>
  <si>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</si>
  <si>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</si>
  <si>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</si>
  <si>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</si>
  <si>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</si>
  <si>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</si>
  <si>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</si>
  <si>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</si>
  <si>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</si>
  <si>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</si>
  <si>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</si>
  <si>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</si>
  <si>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</si>
  <si>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</si>
  <si>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</si>
  <si>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</si>
  <si>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</si>
  <si>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</si>
  <si>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</si>
  <si>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</si>
  <si>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</si>
  <si>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</si>
  <si>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</si>
  <si>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</si>
  <si>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</si>
  <si>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</si>
  <si>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</si>
  <si>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</si>
  <si>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</si>
  <si>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</si>
  <si>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</si>
  <si>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</si>
  <si>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</si>
  <si>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</si>
  <si>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</si>
  <si>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</si>
  <si>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</si>
  <si>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</si>
  <si>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</si>
  <si>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</si>
  <si>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</si>
  <si>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</si>
  <si>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</si>
  <si>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</si>
  <si>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</si>
  <si>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</si>
  <si>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</si>
  <si>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</si>
  <si>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</si>
  <si>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</si>
  <si>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</si>
  <si>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</si>
  <si>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</si>
  <si>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</si>
  <si>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</si>
  <si>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</si>
  <si>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</si>
  <si>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</si>
  <si>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</si>
  <si>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</si>
  <si>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</si>
  <si>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</si>
  <si>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</si>
  <si>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</si>
  <si>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</si>
  <si>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</si>
  <si>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</si>
  <si>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</si>
  <si>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</si>
  <si>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</si>
  <si>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</si>
  <si>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</si>
  <si>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</si>
  <si>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</si>
  <si>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</si>
  <si>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</si>
  <si>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</si>
  <si>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</si>
  <si>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</si>
  <si>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</si>
  <si>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</si>
  <si>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</si>
  <si>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</si>
  <si>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</si>
  <si>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</si>
  <si>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</si>
  <si>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</si>
  <si>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</si>
  <si>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</si>
  <si>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</si>
  <si>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</si>
  <si>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</si>
  <si>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</si>
  <si>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</si>
  <si>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</si>
  <si>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</si>
  <si>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</si>
  <si>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</si>
  <si>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</si>
  <si>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</si>
  <si>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</si>
  <si>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</si>
  <si>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</si>
  <si>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</si>
  <si>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</si>
  <si>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</si>
  <si>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</si>
  <si>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</si>
  <si>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</si>
  <si>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</si>
  <si>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</si>
  <si>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</si>
  <si>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</si>
  <si>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</si>
  <si>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</si>
  <si>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</si>
  <si>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</si>
  <si>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</si>
  <si>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</si>
  <si>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</si>
  <si>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</si>
  <si>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</si>
  <si>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</si>
  <si>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</si>
  <si>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</si>
  <si>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</si>
  <si>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</si>
  <si>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</si>
  <si>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</si>
  <si>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</si>
  <si>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</si>
  <si>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</si>
  <si>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</si>
  <si>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</si>
  <si>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</si>
  <si>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</si>
  <si>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</si>
  <si>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</si>
  <si>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</si>
  <si>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</si>
  <si>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</si>
  <si>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</si>
  <si>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</si>
  <si>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</si>
  <si>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</si>
  <si>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</si>
  <si>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</si>
  <si>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</si>
  <si>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</si>
  <si>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</si>
  <si>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</si>
  <si>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</si>
  <si>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</si>
  <si>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</si>
  <si>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</si>
  <si>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</si>
  <si>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</si>
  <si>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</si>
  <si>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</si>
  <si>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</si>
  <si>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</si>
  <si>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</si>
  <si>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</si>
  <si>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</si>
  <si>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</si>
  <si>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</si>
  <si>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</si>
  <si>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</si>
  <si>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</si>
  <si>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</si>
  <si>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</si>
  <si>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</si>
  <si>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</si>
  <si>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</si>
  <si>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</si>
  <si>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</si>
  <si>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</si>
  <si>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</si>
  <si>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</si>
  <si>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</si>
  <si>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</si>
  <si>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</si>
  <si>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</si>
  <si>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</si>
  <si>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</si>
  <si>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</si>
  <si>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</si>
  <si>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</si>
  <si>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</si>
  <si>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</si>
  <si>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</si>
  <si>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</si>
  <si>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</si>
  <si>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</si>
  <si>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</si>
  <si>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</si>
  <si>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</si>
  <si>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</si>
  <si>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</si>
  <si>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</si>
  <si>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</si>
  <si>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</si>
  <si>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</si>
  <si>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</si>
  <si>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</si>
  <si>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</si>
  <si>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</si>
  <si>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</si>
  <si>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</si>
  <si>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</si>
  <si>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</si>
  <si>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</si>
  <si>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</si>
  <si>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</si>
  <si>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</si>
  <si>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</si>
  <si>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</si>
  <si>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</si>
  <si>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</si>
  <si>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</si>
  <si>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</si>
  <si>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</si>
  <si>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</si>
  <si>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</si>
  <si>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</si>
  <si>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</si>
  <si>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</si>
  <si>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</si>
  <si>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</si>
  <si>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</si>
  <si>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</si>
  <si>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</si>
  <si>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</si>
  <si>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</si>
  <si>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</si>
  <si>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</si>
  <si>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</si>
  <si>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</si>
  <si>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</si>
  <si>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</si>
  <si>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</si>
  <si>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</si>
  <si>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</si>
  <si>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</si>
  <si>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</si>
  <si>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</si>
  <si>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</si>
  <si>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</si>
  <si>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</si>
  <si>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</si>
  <si>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</si>
  <si>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</si>
  <si>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</si>
  <si>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</si>
  <si>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</si>
  <si>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</si>
  <si>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</si>
  <si>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</si>
  <si>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</si>
  <si>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</si>
  <si>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</si>
  <si>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</si>
  <si>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</si>
  <si>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</si>
  <si>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</si>
  <si>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</si>
  <si>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</si>
  <si>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</si>
  <si>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</si>
  <si>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</si>
  <si>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</si>
  <si>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</si>
  <si>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</si>
  <si>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</si>
  <si>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</si>
  <si>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</si>
  <si>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</si>
  <si>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</si>
  <si>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</si>
  <si>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</si>
  <si>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</si>
  <si>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</si>
  <si>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</si>
  <si>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</si>
  <si>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</si>
  <si>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</si>
  <si>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</si>
  <si>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</si>
  <si>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</si>
  <si>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</si>
  <si>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</si>
  <si>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</si>
  <si>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</si>
  <si>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</si>
  <si>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</si>
  <si>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</si>
  <si>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</si>
  <si>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</si>
  <si>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</si>
  <si>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</si>
  <si>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</si>
  <si>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</si>
  <si>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</si>
  <si>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</si>
  <si>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</si>
  <si>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</si>
  <si>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</si>
  <si>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</si>
  <si>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</si>
  <si>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</si>
  <si>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</si>
  <si>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</si>
  <si>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</si>
  <si>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</si>
  <si>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</si>
  <si>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</si>
  <si>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</si>
  <si>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</si>
  <si>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</si>
  <si>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</si>
  <si>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</si>
  <si>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</si>
  <si>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</si>
  <si>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</si>
  <si>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</si>
  <si>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</si>
  <si>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</si>
  <si>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</si>
  <si>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</si>
  <si>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</si>
  <si>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</si>
  <si>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</si>
  <si>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</si>
  <si>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</si>
  <si>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</si>
  <si>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</si>
  <si>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</si>
  <si>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</si>
  <si>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</si>
  <si>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</si>
  <si>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</si>
  <si>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</si>
  <si>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</si>
  <si>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</si>
  <si>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</si>
  <si>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</si>
  <si>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</si>
  <si>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</si>
  <si>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</si>
  <si>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</si>
  <si>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</si>
  <si>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</si>
  <si>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</si>
  <si>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</si>
  <si>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</si>
  <si>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</si>
  <si>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</si>
  <si>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</si>
  <si>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</si>
  <si>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</si>
  <si>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</si>
  <si>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</si>
  <si>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</si>
  <si>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</si>
  <si>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</si>
  <si>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</si>
  <si>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</si>
  <si>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</si>
  <si>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</si>
  <si>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</si>
  <si>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</si>
  <si>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</si>
  <si>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</si>
  <si>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</si>
  <si>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</si>
  <si>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</si>
  <si>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</si>
  <si>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</si>
  <si>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</si>
  <si>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</si>
  <si>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</si>
  <si>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</si>
  <si>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</si>
  <si>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</si>
  <si>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</si>
  <si>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</si>
  <si>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</si>
  <si>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</si>
  <si>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</si>
  <si>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</si>
  <si>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</si>
  <si>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</si>
  <si>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</si>
  <si>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</si>
  <si>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</si>
  <si>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</si>
  <si>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</si>
  <si>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</si>
  <si>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</si>
  <si>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</si>
  <si>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</si>
  <si>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</si>
  <si>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</si>
  <si>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</si>
  <si>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</si>
  <si>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</si>
  <si>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</si>
  <si>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</si>
  <si>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</si>
  <si>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</si>
  <si>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</si>
  <si>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</si>
  <si>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</si>
  <si>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</si>
  <si>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</si>
  <si>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</si>
  <si>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</si>
  <si>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</si>
  <si>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</si>
  <si>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</si>
  <si>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</si>
  <si>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</si>
  <si>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</si>
  <si>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</si>
  <si>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</si>
  <si>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</si>
  <si>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</si>
  <si>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</si>
  <si>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</si>
  <si>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</si>
  <si>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</si>
  <si>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</si>
  <si>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</si>
  <si>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</si>
  <si>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</si>
  <si>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</si>
  <si>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</si>
  <si>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</si>
  <si>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</si>
  <si>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</si>
  <si>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</si>
  <si>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</si>
  <si>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</si>
  <si>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</si>
  <si>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</si>
  <si>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</si>
  <si>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</si>
  <si>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</si>
  <si>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</si>
  <si>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</si>
  <si>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</si>
  <si>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</si>
  <si>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</si>
  <si>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</si>
  <si>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</si>
  <si>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</si>
  <si>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</si>
  <si>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</si>
  <si>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</si>
  <si>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</si>
  <si>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</si>
  <si>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</si>
  <si>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</si>
  <si>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</si>
  <si>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</si>
  <si>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</si>
  <si>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</si>
  <si>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</si>
  <si>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</si>
  <si>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</si>
  <si>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</si>
  <si>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</si>
  <si>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</si>
  <si>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</si>
  <si>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</si>
  <si>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</si>
  <si>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</si>
  <si>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</si>
  <si>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</si>
  <si>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</si>
  <si>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</si>
  <si>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</si>
  <si>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</si>
  <si>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</si>
  <si>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</si>
  <si>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</si>
  <si>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</si>
  <si>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</si>
  <si>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</si>
  <si>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</si>
  <si>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</si>
  <si>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</si>
  <si>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</si>
  <si>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</si>
  <si>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</si>
  <si>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</si>
  <si>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</si>
  <si>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</si>
  <si>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</si>
  <si>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</si>
  <si>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</si>
  <si>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</si>
  <si>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</si>
  <si>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</si>
  <si>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</si>
  <si>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</si>
  <si>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</si>
  <si>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</si>
  <si>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</si>
  <si>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</si>
  <si>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</si>
  <si>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</si>
  <si>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</si>
  <si>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</si>
  <si>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</si>
  <si>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</si>
  <si>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</si>
  <si>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</si>
  <si>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</si>
  <si>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</si>
  <si>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</si>
  <si>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</si>
  <si>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</si>
  <si>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</si>
  <si>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</si>
  <si>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</si>
  <si>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</si>
  <si>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</si>
  <si>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</si>
  <si>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</si>
  <si>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</si>
  <si>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</si>
  <si>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</si>
  <si>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</si>
  <si>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</si>
  <si>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</si>
  <si>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</si>
  <si>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</si>
  <si>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</si>
  <si>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</si>
  <si>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</si>
  <si>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</si>
  <si>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</si>
  <si>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</si>
  <si>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</si>
  <si>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</si>
  <si>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</si>
  <si>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</si>
  <si>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</si>
  <si>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</si>
  <si>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</si>
  <si>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</si>
  <si>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</si>
  <si>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</si>
  <si>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</si>
  <si>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</si>
  <si>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</si>
  <si>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</si>
  <si>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</si>
  <si>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</si>
  <si>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</si>
  <si>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</si>
  <si>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</si>
  <si>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</si>
  <si>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</si>
  <si>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</si>
  <si>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</si>
  <si>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</si>
  <si>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</si>
  <si>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</si>
  <si>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</si>
  <si>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</si>
  <si>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</si>
  <si>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</si>
  <si>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</si>
  <si>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</si>
  <si>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</si>
  <si>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</si>
  <si>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</si>
  <si>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</si>
  <si>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</si>
  <si>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</si>
  <si>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</si>
  <si>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</si>
  <si>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</si>
  <si>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</si>
  <si>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</si>
  <si>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</si>
  <si>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</si>
  <si>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</si>
  <si>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</si>
  <si>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</si>
  <si>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</si>
  <si>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</si>
  <si>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</si>
  <si>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</si>
  <si>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</si>
  <si>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</si>
  <si>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</si>
  <si>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</si>
  <si>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</si>
  <si>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</si>
  <si>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</si>
  <si>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</si>
  <si>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</si>
  <si>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</si>
  <si>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</si>
  <si>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</si>
  <si>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</si>
  <si>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</si>
  <si>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</si>
  <si>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</si>
  <si>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</si>
  <si>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</si>
  <si>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</si>
  <si>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</si>
  <si>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</si>
  <si>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</si>
  <si>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</si>
  <si>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</si>
  <si>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</si>
  <si>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</si>
  <si>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</si>
  <si>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</si>
  <si>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</si>
  <si>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</si>
  <si>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</si>
  <si>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</si>
  <si>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</si>
  <si>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</si>
  <si>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</si>
  <si>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</si>
  <si>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</si>
  <si>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</si>
  <si>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</si>
  <si>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</si>
  <si>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</si>
  <si>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</si>
  <si>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</si>
  <si>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</si>
  <si>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</si>
  <si>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</si>
  <si>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</si>
  <si>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</si>
  <si>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</si>
  <si>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</si>
  <si>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</si>
  <si>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</si>
  <si>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</si>
  <si>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</si>
  <si>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</si>
  <si>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</si>
  <si>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</si>
  <si>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</si>
  <si>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</si>
  <si>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</si>
  <si>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</si>
  <si>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</si>
  <si>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</si>
  <si>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</si>
  <si>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</si>
  <si>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</si>
  <si>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</si>
  <si>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</si>
  <si>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</si>
  <si>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</si>
  <si>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</si>
  <si>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</si>
  <si>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</si>
  <si>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</si>
  <si>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</si>
  <si>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</si>
  <si>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</si>
  <si>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</si>
  <si>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</si>
  <si>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</si>
  <si>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</si>
  <si>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</si>
  <si>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</si>
  <si>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</si>
  <si>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</si>
  <si>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</si>
  <si>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</si>
  <si>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</si>
  <si>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</si>
  <si>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</si>
  <si>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</si>
  <si>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</si>
  <si>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</si>
  <si>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</si>
  <si>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</si>
  <si>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</si>
  <si>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</si>
  <si>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</si>
  <si>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</si>
  <si>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</si>
  <si>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</si>
  <si>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</si>
  <si>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</si>
  <si>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</si>
  <si>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</si>
  <si>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</si>
  <si>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</si>
  <si>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</si>
  <si>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</si>
  <si>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</si>
  <si>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</si>
  <si>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</si>
  <si>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</si>
  <si>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</si>
  <si>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</si>
  <si>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</si>
  <si>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</si>
  <si>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</si>
  <si>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</si>
  <si>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</si>
  <si>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</si>
  <si>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</si>
  <si>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</si>
  <si>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</si>
  <si>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</si>
  <si>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</si>
  <si>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</si>
  <si>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</si>
  <si>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</si>
  <si>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</si>
  <si>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</si>
  <si>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</si>
  <si>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</si>
  <si>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</si>
  <si>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</si>
  <si>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</si>
  <si>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</si>
  <si>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</si>
  <si>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</si>
  <si>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</si>
  <si>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</si>
  <si>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</si>
  <si>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</si>
  <si>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</si>
  <si>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</si>
  <si>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</si>
  <si>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</si>
  <si>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</si>
  <si>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</si>
  <si>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</si>
  <si>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</si>
  <si>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</si>
  <si>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</si>
  <si>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</si>
  <si>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</si>
  <si>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</si>
  <si>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</si>
  <si>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</si>
  <si>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</si>
  <si>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</si>
  <si>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</si>
  <si>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</si>
  <si>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</si>
  <si>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</si>
  <si>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</si>
  <si>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</si>
  <si>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</si>
  <si>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</si>
  <si>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</si>
  <si>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</si>
  <si>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</si>
  <si>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</si>
  <si>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</si>
  <si>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</si>
  <si>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</si>
  <si>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</si>
  <si>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</si>
  <si>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</si>
  <si>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</si>
  <si>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</si>
  <si>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</si>
  <si>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</si>
  <si>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</si>
  <si>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</si>
  <si>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</si>
  <si>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</si>
  <si>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</si>
  <si>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</si>
  <si>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</si>
  <si>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</si>
  <si>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</si>
  <si>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</si>
  <si>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</si>
  <si>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</si>
  <si>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</si>
  <si>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</si>
  <si>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</si>
  <si>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</si>
  <si>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</si>
  <si>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</si>
  <si>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</si>
  <si>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</si>
  <si>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</si>
  <si>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</si>
  <si>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</si>
  <si>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</si>
  <si>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</si>
  <si>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</si>
  <si>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</si>
  <si>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</si>
  <si>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</si>
  <si>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</si>
  <si>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</si>
  <si>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</si>
  <si>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</si>
  <si>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</si>
  <si>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</si>
  <si>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</si>
  <si>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</si>
  <si>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</si>
  <si>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</si>
  <si>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</si>
  <si>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</si>
  <si>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</si>
  <si>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</si>
  <si>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</si>
  <si>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</si>
  <si>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</si>
  <si>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</si>
  <si>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</si>
  <si>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</si>
  <si>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</si>
  <si>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</si>
  <si>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</si>
  <si>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</si>
  <si>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</si>
  <si>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</si>
  <si>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</si>
  <si>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</si>
  <si>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</si>
  <si>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</si>
  <si>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</si>
  <si>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</si>
  <si>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</si>
  <si>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</si>
  <si>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</si>
  <si>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</si>
  <si>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</si>
  <si>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</si>
  <si>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</si>
  <si>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</si>
  <si>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</si>
  <si>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</si>
  <si>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</si>
  <si>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</si>
  <si>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</si>
  <si>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</si>
  <si>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</si>
  <si>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</si>
  <si>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</si>
  <si>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</si>
  <si>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</si>
  <si>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</si>
  <si>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</si>
  <si>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</si>
  <si>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</si>
  <si>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</si>
  <si>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</si>
  <si>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</si>
  <si>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</si>
  <si>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</si>
  <si>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</si>
  <si>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</si>
  <si>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</si>
  <si>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</si>
  <si>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</si>
  <si>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</si>
  <si>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</si>
  <si>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</si>
  <si>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</si>
  <si>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</si>
  <si>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</si>
  <si>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</si>
  <si>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</si>
  <si>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</si>
  <si>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</si>
  <si>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</si>
  <si>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</si>
  <si>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</si>
  <si>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</si>
  <si>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</si>
  <si>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</si>
  <si>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</si>
  <si>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</si>
  <si>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</si>
  <si>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</si>
  <si>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</si>
  <si>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</si>
  <si>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</si>
  <si>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</si>
  <si>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</si>
  <si>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</si>
  <si>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</si>
  <si>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</si>
  <si>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</si>
  <si>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</si>
  <si>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</si>
  <si>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</si>
  <si>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</si>
  <si>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</si>
  <si>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</si>
  <si>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</si>
  <si>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</si>
  <si>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</si>
  <si>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</si>
  <si>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</si>
  <si>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</si>
  <si>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</si>
  <si>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</si>
  <si>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</si>
  <si>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</si>
  <si>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</si>
  <si>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</si>
  <si>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</si>
  <si>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</si>
  <si>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</si>
  <si>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</si>
  <si>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</si>
  <si>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</si>
  <si>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</si>
  <si>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</si>
  <si>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</si>
  <si>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</si>
  <si>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</si>
  <si>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</si>
  <si>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</si>
  <si>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</si>
  <si>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</si>
  <si>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</si>
  <si>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</si>
  <si>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</si>
  <si>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</si>
  <si>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</si>
  <si>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</si>
  <si>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</si>
  <si>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</si>
  <si>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</si>
  <si>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</si>
  <si>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</si>
  <si>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</si>
  <si>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</si>
  <si>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</si>
  <si>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</si>
  <si>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</si>
  <si>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</si>
  <si>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</si>
  <si>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</si>
  <si>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</si>
  <si>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</si>
  <si>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</si>
  <si>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</si>
  <si>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</si>
  <si>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</si>
  <si>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</si>
  <si>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</si>
  <si>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</si>
  <si>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</si>
  <si>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</si>
  <si>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</si>
  <si>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</si>
  <si>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</si>
  <si>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</si>
  <si>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</si>
  <si>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</si>
  <si>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</si>
  <si>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</si>
  <si>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</si>
  <si>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</si>
  <si>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</si>
  <si>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</si>
  <si>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</si>
  <si>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</si>
  <si>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</si>
  <si>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</si>
  <si>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</si>
  <si>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</si>
  <si>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</si>
  <si>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</si>
  <si>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</si>
  <si>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</si>
  <si>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</si>
  <si>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</si>
  <si>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</si>
  <si>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</si>
  <si>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</si>
  <si>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</si>
  <si>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</si>
  <si>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</si>
  <si>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</si>
  <si>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</si>
  <si>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</si>
  <si>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</si>
  <si>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</si>
  <si>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</si>
  <si>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</si>
  <si>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</si>
  <si>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</si>
  <si>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</si>
  <si>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</si>
  <si>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</si>
  <si>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</si>
  <si>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</si>
  <si>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</si>
  <si>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</si>
  <si>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</si>
  <si>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</si>
  <si>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</si>
  <si>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</si>
  <si>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</si>
  <si>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</si>
  <si>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</si>
  <si>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</si>
  <si>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</si>
  <si>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</si>
  <si>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</si>
  <si>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</si>
  <si>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</si>
  <si>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</si>
  <si>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</si>
  <si>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</si>
  <si>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</si>
  <si>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</si>
  <si>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</si>
  <si>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</si>
  <si>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</si>
  <si>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</si>
  <si>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</si>
  <si>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</si>
  <si>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</si>
  <si>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</si>
  <si>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</si>
  <si>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</si>
  <si>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</si>
  <si>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</si>
  <si>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</si>
  <si>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</si>
  <si>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</si>
  <si>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</si>
  <si>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</si>
  <si>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</si>
  <si>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</si>
  <si>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</si>
  <si>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</si>
  <si>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</si>
  <si>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</si>
  <si>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</si>
  <si>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</si>
  <si>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</si>
  <si>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</si>
  <si>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</si>
  <si>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</si>
  <si>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</si>
  <si>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</si>
  <si>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</si>
  <si>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</si>
  <si>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</si>
  <si>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</si>
  <si>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</si>
  <si>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</si>
  <si>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</si>
  <si>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</si>
  <si>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</si>
  <si>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</si>
  <si>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</si>
  <si>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</si>
  <si>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</si>
  <si>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</si>
  <si>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</si>
  <si>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</si>
  <si>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</si>
  <si>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</si>
  <si>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</si>
  <si>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</si>
  <si>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</si>
  <si>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</si>
  <si>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</si>
  <si>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</si>
  <si>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</si>
  <si>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</si>
  <si>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</si>
  <si>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</si>
  <si>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</si>
  <si>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</si>
  <si>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</si>
  <si>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</si>
  <si>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</si>
  <si>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</si>
  <si>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</si>
  <si>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</si>
  <si>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</si>
  <si>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</si>
  <si>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</si>
  <si>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</si>
  <si>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</si>
  <si>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</si>
  <si>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</si>
  <si>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</si>
  <si>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</si>
  <si>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</si>
  <si>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</si>
  <si>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</si>
  <si>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</si>
  <si>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</si>
  <si>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</si>
  <si>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</si>
  <si>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</si>
  <si>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</si>
  <si>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</si>
  <si>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</si>
  <si>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</si>
  <si>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</si>
  <si>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</si>
  <si>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</si>
  <si>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</si>
  <si>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</si>
  <si>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</si>
  <si>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</si>
  <si>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</si>
  <si>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</si>
  <si>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</si>
  <si>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</si>
  <si>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</si>
  <si>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</si>
  <si>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</si>
  <si>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</si>
  <si>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</si>
  <si>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</si>
  <si>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</si>
  <si>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</si>
  <si>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</si>
  <si>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</si>
  <si>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</si>
  <si>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</si>
  <si>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</si>
  <si>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</si>
  <si>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</si>
  <si>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</si>
  <si>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</si>
  <si>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</si>
  <si>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</si>
  <si>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</si>
  <si>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</si>
  <si>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</si>
  <si>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</si>
  <si>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</si>
  <si>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</si>
  <si>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</si>
  <si>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</si>
  <si>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</si>
  <si>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</si>
  <si>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</si>
  <si>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</si>
  <si>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</si>
  <si>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</si>
  <si>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</si>
  <si>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</si>
  <si>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</si>
  <si>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</si>
  <si>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</si>
  <si>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</si>
  <si>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</si>
  <si>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</si>
  <si>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</si>
  <si>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</si>
  <si>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</si>
  <si>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</si>
  <si>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</si>
  <si>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</si>
  <si>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</si>
  <si>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</si>
  <si>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</si>
  <si>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</si>
  <si>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</si>
  <si>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</si>
  <si>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</si>
  <si>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</si>
  <si>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</si>
  <si>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</si>
  <si>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</si>
  <si>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</si>
  <si>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</si>
  <si>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</si>
  <si>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</si>
  <si>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</si>
  <si>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</si>
  <si>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</si>
  <si>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</si>
  <si>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</si>
  <si>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</si>
  <si>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</si>
  <si>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</si>
  <si>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</si>
  <si>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</si>
  <si>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</si>
  <si>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</si>
  <si>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</si>
  <si>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</si>
  <si>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</si>
  <si>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</si>
  <si>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</si>
  <si>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</si>
  <si>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</si>
  <si>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</si>
  <si>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</si>
  <si>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</si>
  <si>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</si>
  <si>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</si>
  <si>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</si>
  <si>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</si>
  <si>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</si>
  <si>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</si>
  <si>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</si>
  <si>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</si>
  <si>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</si>
  <si>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</si>
  <si>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</si>
  <si>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</si>
  <si>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</si>
  <si>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</si>
  <si>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</si>
  <si>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</si>
  <si>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</si>
  <si>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</si>
  <si>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</si>
  <si>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</si>
  <si>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</si>
  <si>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</si>
  <si>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</si>
  <si>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</si>
  <si>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</si>
  <si>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</si>
  <si>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</si>
  <si>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</si>
  <si>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</si>
  <si>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</si>
  <si>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</si>
  <si>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</si>
  <si>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</si>
  <si>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</si>
  <si>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</si>
  <si>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</si>
  <si>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</si>
  <si>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</si>
  <si>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</si>
  <si>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</si>
  <si>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</si>
  <si>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</si>
  <si>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</si>
  <si>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</si>
  <si>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</si>
  <si>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</si>
  <si>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</si>
  <si>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</si>
  <si>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</si>
  <si>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</si>
  <si>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</si>
  <si>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</si>
  <si>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</si>
  <si>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</si>
  <si>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</si>
  <si>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02166</t>
  </si>
  <si>
    <t>Športové pomôcky využité v rámci športového tábora</t>
  </si>
  <si>
    <t>47658827</t>
  </si>
  <si>
    <t>Decathlon SK s.r.o.</t>
  </si>
  <si>
    <t>2025009</t>
  </si>
  <si>
    <t>Mzdy a odmeny trénerov a športových odborníkov zapísaných v ISŠ - mzda kondičný tréner</t>
  </si>
  <si>
    <t>54362822</t>
  </si>
  <si>
    <t>Juraj Prekop</t>
  </si>
  <si>
    <t>HO2556037797-63902</t>
  </si>
  <si>
    <t xml:space="preserve">Prenájom priestorov - vstup do wellnesu </t>
  </si>
  <si>
    <t>53155025</t>
  </si>
  <si>
    <t>Dobre a zdravo, a.s.</t>
  </si>
  <si>
    <t>10250065</t>
  </si>
  <si>
    <t>Prenájom priestorov - ubytovanie</t>
  </si>
  <si>
    <t>36303232</t>
  </si>
  <si>
    <t>HOTEL VRŠATEC, spol. s r.o.</t>
  </si>
  <si>
    <t>10250043</t>
  </si>
  <si>
    <t>Prenájom priestorov - prenájom tréningového stanu</t>
  </si>
  <si>
    <t>34268651</t>
  </si>
  <si>
    <t>Ing. Ivan Bulík</t>
  </si>
  <si>
    <t>36401641</t>
  </si>
  <si>
    <t>ALPINKA, s.r.o.</t>
  </si>
  <si>
    <t>20250010</t>
  </si>
  <si>
    <t>Prenájom priestorov - prenájom raftových člnov</t>
  </si>
  <si>
    <t>991722025</t>
  </si>
  <si>
    <t>Regado, s.r.o.</t>
  </si>
  <si>
    <t>Prenájom priestorov - doprava autobusom</t>
  </si>
  <si>
    <t>82025</t>
  </si>
  <si>
    <t>Mzdy a odmeny trénerov a športových odborníkov zapísaných v ISŠ</t>
  </si>
  <si>
    <t>Róbert Ivanič</t>
  </si>
  <si>
    <t>Timotej Horák</t>
  </si>
  <si>
    <t>Organizácia podujatia
názov podujatia : Športový pohybový tábor 
miesto konania : Vršatec
termín : 17.8.2025-23.8.2025
počet aktívnych účastníkov :57
počet odpracovaných hodín spolu: 108
hrubé mzdy vyplatené osobám v súvislosti s podujatím vrátane odvodov zamestnávateľa spolu v eur:</t>
  </si>
  <si>
    <t>B03-08-0002</t>
  </si>
  <si>
    <t>B03-08-0007</t>
  </si>
  <si>
    <t>50250019/KA</t>
  </si>
  <si>
    <t>50250017/KA</t>
  </si>
  <si>
    <t>50250022/KA</t>
  </si>
  <si>
    <t>50250018/KA</t>
  </si>
  <si>
    <t>50250023/KA</t>
  </si>
  <si>
    <t>99250001</t>
  </si>
  <si>
    <t>99250002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</si>
</sst>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20"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3"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3" t="s">
        <v>1332</v>
      </c>
      <c r="C10" s="205"/>
      <c r="D10" s="205"/>
    </row>
    <row r="11" spans="1:4" s="18" customFormat="1" ht="42.75" customHeight="1" x14ac:dyDescent="0.2">
      <c r="A11" s="293" t="s">
        <v>1333</v>
      </c>
      <c r="C11" s="205"/>
      <c r="D11" s="205"/>
    </row>
    <row r="12" spans="1:4" s="18" customFormat="1" ht="20.45" customHeight="1" x14ac:dyDescent="0.2">
      <c r="A12" s="301" t="s">
        <v>1352</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1339</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4"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1349</v>
      </c>
    </row>
    <row r="133" spans="1:1" ht="61.5" customHeight="1" x14ac:dyDescent="0.2">
      <c r="A133" s="300" t="s">
        <v>1361</v>
      </c>
    </row>
    <row r="134" spans="1:1" x14ac:dyDescent="0.2">
      <c r="A134" s="260" t="s">
        <v>1362</v>
      </c>
    </row>
    <row r="135" spans="1:1" ht="102" x14ac:dyDescent="0.2">
      <c r="A135" s="300" t="s">
        <v>1350</v>
      </c>
    </row>
    <row r="136" spans="1:1" x14ac:dyDescent="0.2">
      <c r="A136"/>
    </row>
    <row r="137" spans="1:1" ht="71.45" customHeight="1" x14ac:dyDescent="0.2">
      <c r="A137" s="299"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4" zoomScaleNormal="100" workbookViewId="0">
      <selection activeCell="B14" sqref="B14:C14"/>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Telovýchovná jednota Sokol Ilava, 	Mládežnícka 984, 	Ilava, 019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0"/>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17059364</v>
      </c>
      <c r="F19" s="145" t="s">
        <v>1271</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1276</v>
      </c>
      <c r="G21" s="283">
        <v>421947749446</v>
      </c>
      <c r="H21" s="148"/>
      <c r="N21" s="137" t="str">
        <f>O21&amp;" - "&amp;P21</f>
        <v>026 01 - Šport pre všetkých, školský a univerzitný šport</v>
      </c>
      <c r="O21" s="137" t="s">
        <v>317</v>
      </c>
      <c r="P21" s="137" t="s">
        <v>318</v>
      </c>
    </row>
    <row r="22" spans="1:16" x14ac:dyDescent="0.2">
      <c r="A22" s="137"/>
      <c r="B22" s="137"/>
      <c r="F22" s="147" t="s">
        <v>1277</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A37" sqref="A37"/>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Telovýchovná jednota Sokol Ilava</v>
      </c>
      <c r="C3" s="338"/>
      <c r="D3" s="338"/>
      <c r="G3" s="252">
        <v>45747</v>
      </c>
    </row>
    <row r="4" spans="1:7" ht="14.25" x14ac:dyDescent="0.2">
      <c r="A4" s="30" t="s">
        <v>313</v>
      </c>
      <c r="B4" s="29" t="str">
        <f>RIGHT("0000"&amp;INDEX(Adr!A:A,Doklady!B102+1),8)</f>
        <v>17059364</v>
      </c>
      <c r="G4" s="252">
        <v>45777</v>
      </c>
    </row>
    <row r="5" spans="1:7" ht="14.25" x14ac:dyDescent="0.2">
      <c r="A5" s="30" t="s">
        <v>314</v>
      </c>
      <c r="B5" s="29" t="str">
        <f>INDEX(Adr!D:D,Doklady!B102+1)&amp;", "&amp;INDEX(Adr!E:E,Doklady!B102+1)</f>
        <v xml:space="preserve">	Mládežnícka 984, 	Ilava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v>4985</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4985</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Telovýchovná jednota Sokol Ilava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17059364</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 xml:space="preserve">	Mládežnícka 984, 	Ilava, 019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4985</v>
      </c>
      <c r="D10" s="126">
        <f>C10-E10</f>
        <v>4985</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4985</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4985</v>
      </c>
      <c r="D53" s="73">
        <f>IF(A53&lt;&gt;"",Doklady!I1-Doklady!J1,"")</f>
        <v>4985</v>
      </c>
      <c r="E53" s="73">
        <f>IF(A53&lt;&gt;"",MIN(D53,C53)*Doklady!C1/(1-Doklady!C1),"")</f>
        <v>0</v>
      </c>
      <c r="F53" s="71">
        <f>IF(A53&lt;&gt;"",Doklady!J1,"")</f>
        <v>0</v>
      </c>
      <c r="G53" s="73">
        <f>+IFERROR(HLOOKUP(IF(RIGHT(B53,15)="bežné transfery",LEFT(B53,LEN(B53)-18),0),$J$40:$K$42,3,0),MIN(C53,D53))</f>
        <v>4985</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4985</v>
      </c>
      <c r="D130" s="228">
        <f t="shared" ref="D130:I130" si="9">SUM(D53:D129)</f>
        <v>4985</v>
      </c>
      <c r="E130" s="228">
        <f t="shared" si="9"/>
        <v>0</v>
      </c>
      <c r="F130" s="228">
        <f t="shared" si="9"/>
        <v>0</v>
      </c>
      <c r="G130" s="228">
        <f t="shared" si="9"/>
        <v>4985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25"/>
      <c r="C140" s="229"/>
      <c r="D140" s="362"/>
      <c r="E140" s="362"/>
      <c r="F140" s="362"/>
      <c r="G140" s="362"/>
      <c r="H140" s="362"/>
      <c r="I140" s="362"/>
      <c r="J140" s="85"/>
    </row>
    <row r="141" spans="1:26" ht="68.25" customHeight="1" x14ac:dyDescent="0.2">
      <c r="A141" s="9"/>
      <c r="B141" s="280" t="s">
        <v>393</v>
      </c>
      <c r="C141" s="214"/>
      <c r="D141" s="342" t="s">
        <v>394</v>
      </c>
      <c r="E141" s="342"/>
      <c r="F141" s="342"/>
      <c r="G141" s="342"/>
      <c r="H141" s="342"/>
      <c r="I141" s="342"/>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algorithmName="SHA-512" hashValue="U9U9oaLWZiIF3LQ2QbfLXQSdMlJeQywm9dZlJfxZckrA90gAckfLAmLynH7N/MdCD3bN5ltqvYM+/oRqLsBw8g==" saltValue="BtvP4Z4n6LUuuIFCMNanZQ==" spinCount="100000" sheet="1" formatCells="0" formatColumns="0" formatRows="0" insertColumns="0" insertRows="0" insertHyperlinks="0" deleteColumns="0" deleteRows="0" sort="0" autoFilter="0" pivotTables="0"/>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C118" sqref="C11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17059364</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4985</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485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220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1.25" x14ac:dyDescent="0.2">
      <c r="A107" s="14" t="s">
        <v>3001</v>
      </c>
      <c r="B107" s="14"/>
      <c r="C107" s="14"/>
      <c r="D107" s="16"/>
      <c r="E107" s="16"/>
      <c r="F107" s="14" t="s">
        <v>3033</v>
      </c>
      <c r="G107" s="14"/>
      <c r="H107" s="14"/>
      <c r="I107" s="15"/>
      <c r="J107" s="77">
        <v>10</v>
      </c>
      <c r="K107" s="92"/>
    </row>
    <row r="108" spans="1:25" ht="22.5" x14ac:dyDescent="0.2">
      <c r="A108" s="14" t="s">
        <v>3001</v>
      </c>
      <c r="B108" s="14" t="s">
        <v>3034</v>
      </c>
      <c r="C108" s="14" t="s">
        <v>3002</v>
      </c>
      <c r="D108" s="16">
        <v>45880</v>
      </c>
      <c r="E108" s="16"/>
      <c r="F108" s="14" t="s">
        <v>3003</v>
      </c>
      <c r="G108" s="14" t="s">
        <v>3004</v>
      </c>
      <c r="H108" s="14" t="s">
        <v>3005</v>
      </c>
      <c r="I108" s="15">
        <v>664.85</v>
      </c>
      <c r="J108" s="77">
        <v>10</v>
      </c>
      <c r="K108" s="92"/>
    </row>
    <row r="109" spans="1:25" ht="22.5" x14ac:dyDescent="0.2">
      <c r="A109" s="14" t="s">
        <v>3001</v>
      </c>
      <c r="B109" s="14" t="s">
        <v>3035</v>
      </c>
      <c r="C109" s="14" t="s">
        <v>3010</v>
      </c>
      <c r="D109" s="16">
        <v>45890</v>
      </c>
      <c r="E109" s="16"/>
      <c r="F109" s="14" t="s">
        <v>3011</v>
      </c>
      <c r="G109" s="14" t="s">
        <v>3012</v>
      </c>
      <c r="H109" s="14" t="s">
        <v>3013</v>
      </c>
      <c r="I109" s="15">
        <v>276</v>
      </c>
      <c r="J109" s="77">
        <v>10</v>
      </c>
      <c r="K109" s="92"/>
    </row>
    <row r="110" spans="1:25" ht="12.75" x14ac:dyDescent="0.2">
      <c r="A110" s="14" t="s">
        <v>3001</v>
      </c>
      <c r="B110" s="14" t="s">
        <v>3036</v>
      </c>
      <c r="C110" s="14" t="s">
        <v>3014</v>
      </c>
      <c r="D110" s="16">
        <v>45891</v>
      </c>
      <c r="E110" s="16"/>
      <c r="F110" s="14" t="s">
        <v>3015</v>
      </c>
      <c r="G110" s="14" t="s">
        <v>3016</v>
      </c>
      <c r="H110" s="14" t="s">
        <v>3017</v>
      </c>
      <c r="I110" s="15">
        <v>2343</v>
      </c>
      <c r="J110" s="77">
        <v>10</v>
      </c>
      <c r="K110" s="92"/>
    </row>
    <row r="111" spans="1:25" ht="12.75" x14ac:dyDescent="0.2">
      <c r="A111" s="14" t="s">
        <v>3001</v>
      </c>
      <c r="B111" s="14" t="s">
        <v>3037</v>
      </c>
      <c r="C111" s="14" t="s">
        <v>3026</v>
      </c>
      <c r="D111" s="16">
        <v>45937</v>
      </c>
      <c r="E111" s="16"/>
      <c r="F111" s="14" t="s">
        <v>3028</v>
      </c>
      <c r="G111" s="14" t="s">
        <v>3016</v>
      </c>
      <c r="H111" s="14" t="s">
        <v>3027</v>
      </c>
      <c r="I111" s="15">
        <v>189.57</v>
      </c>
      <c r="J111" s="77">
        <v>10</v>
      </c>
      <c r="K111" s="92"/>
    </row>
    <row r="112" spans="1:25" ht="22.5" x14ac:dyDescent="0.2">
      <c r="A112" s="14" t="s">
        <v>3001</v>
      </c>
      <c r="B112" s="14" t="s">
        <v>3038</v>
      </c>
      <c r="C112" s="14" t="s">
        <v>3018</v>
      </c>
      <c r="D112" s="16">
        <v>45982</v>
      </c>
      <c r="E112" s="16"/>
      <c r="F112" s="14" t="s">
        <v>3019</v>
      </c>
      <c r="G112" s="14" t="s">
        <v>3020</v>
      </c>
      <c r="H112" s="14" t="s">
        <v>3021</v>
      </c>
      <c r="I112" s="15">
        <v>300</v>
      </c>
      <c r="J112" s="77">
        <v>10</v>
      </c>
      <c r="K112" s="92"/>
    </row>
    <row r="113" spans="1:11" ht="33.75" x14ac:dyDescent="0.2">
      <c r="A113" s="14" t="s">
        <v>3001</v>
      </c>
      <c r="B113" s="14" t="s">
        <v>3039</v>
      </c>
      <c r="C113" s="14" t="s">
        <v>3006</v>
      </c>
      <c r="D113" s="16">
        <v>45982</v>
      </c>
      <c r="E113" s="16"/>
      <c r="F113" s="14" t="s">
        <v>3007</v>
      </c>
      <c r="G113" s="14" t="s">
        <v>3008</v>
      </c>
      <c r="H113" s="14" t="s">
        <v>3009</v>
      </c>
      <c r="I113" s="15">
        <v>311.58</v>
      </c>
      <c r="J113" s="77">
        <v>10</v>
      </c>
      <c r="K113" s="92"/>
    </row>
    <row r="114" spans="1:11" ht="22.5" x14ac:dyDescent="0.2">
      <c r="A114" s="14" t="s">
        <v>3001</v>
      </c>
      <c r="B114" s="14" t="s">
        <v>3040</v>
      </c>
      <c r="C114" s="14" t="s">
        <v>3024</v>
      </c>
      <c r="D114" s="16">
        <v>45986</v>
      </c>
      <c r="E114" s="16"/>
      <c r="F114" s="14" t="s">
        <v>3025</v>
      </c>
      <c r="G114" s="14" t="s">
        <v>3022</v>
      </c>
      <c r="H114" s="14" t="s">
        <v>3023</v>
      </c>
      <c r="I114" s="15">
        <v>300</v>
      </c>
      <c r="J114" s="77">
        <v>10</v>
      </c>
      <c r="K114" s="92"/>
    </row>
    <row r="115" spans="1:11" ht="22.5" x14ac:dyDescent="0.2">
      <c r="A115" s="14" t="s">
        <v>3001</v>
      </c>
      <c r="B115" s="14" t="s">
        <v>3041</v>
      </c>
      <c r="C115" s="14" t="s">
        <v>3029</v>
      </c>
      <c r="D115" s="16">
        <v>46003</v>
      </c>
      <c r="E115" s="16"/>
      <c r="F115" s="14" t="s">
        <v>3030</v>
      </c>
      <c r="G115" s="14"/>
      <c r="H115" s="14" t="s">
        <v>3031</v>
      </c>
      <c r="I115" s="15">
        <v>300</v>
      </c>
      <c r="J115" s="77">
        <v>10</v>
      </c>
      <c r="K115" s="92"/>
    </row>
    <row r="116" spans="1:11" ht="22.5" x14ac:dyDescent="0.2">
      <c r="A116" s="14" t="s">
        <v>3001</v>
      </c>
      <c r="B116" s="14" t="s">
        <v>3042</v>
      </c>
      <c r="C116" s="14" t="s">
        <v>3029</v>
      </c>
      <c r="D116" s="16">
        <v>46003</v>
      </c>
      <c r="E116" s="16"/>
      <c r="F116" s="14" t="s">
        <v>3030</v>
      </c>
      <c r="G116" s="14"/>
      <c r="H116" s="14" t="s">
        <v>3032</v>
      </c>
      <c r="I116" s="15">
        <v>300</v>
      </c>
      <c r="J116" s="77">
        <v>10</v>
      </c>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algorithmName="SHA-512" hashValue="5Yy/rft8jUWgnHaAZ+qLsLLQdPjSqePTz/nzgTuQQoV2ShRWo7euJHRBBNh0jTF9YSRaCIEm3OWM2hz903ZE/Q==" saltValue="SVJ0O/FXdeNp53uMgtpKkw==" spinCount="100000" sheet="1" objects="1" scenarios="1" formatCells="0" formatColumns="0" formatRows="0" insertColumns="0" insertRows="0" insertHyperlinks="0" deleteColumns="0" deleteRows="0" sort="0" autoFilter="0" pivotTables="0"/>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2.75"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2.75" x14ac:dyDescent="0.2">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2.75" x14ac:dyDescent="0.2">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2.75" x14ac:dyDescent="0.2">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2.75" x14ac:dyDescent="0.2">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2.75" x14ac:dyDescent="0.2">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2.75" x14ac:dyDescent="0.2">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2.75" x14ac:dyDescent="0.2">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2.75"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6"/>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7"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5">
        <v>421905380634</v>
      </c>
      <c r="M111" s="318" t="s">
        <v>574</v>
      </c>
      <c r="N111" s="199"/>
      <c r="O111" s="199"/>
      <c r="P111" s="318"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4" t="s">
        <v>580</v>
      </c>
      <c r="L112" s="315">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1" t="s">
        <v>1936</v>
      </c>
      <c r="I113" s="199" t="s">
        <v>1937</v>
      </c>
      <c r="J113" s="199" t="s">
        <v>427</v>
      </c>
      <c r="K113" s="275" t="s">
        <v>585</v>
      </c>
      <c r="L113" s="315">
        <v>421905659739</v>
      </c>
      <c r="M113" s="199" t="s">
        <v>586</v>
      </c>
      <c r="N113" s="309"/>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19"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0" t="s">
        <v>1957</v>
      </c>
      <c r="H128" s="320"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1"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5">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1">
        <v>421905762340</v>
      </c>
      <c r="M136" s="277" t="s">
        <v>1973</v>
      </c>
      <c r="N136" s="277"/>
      <c r="O136" s="277"/>
      <c r="P136" s="277"/>
    </row>
    <row r="137" spans="1:16" x14ac:dyDescent="0.2">
      <c r="A137" s="203" t="s">
        <v>2709</v>
      </c>
      <c r="B137" s="284" t="s">
        <v>2710</v>
      </c>
      <c r="C137" s="284" t="s">
        <v>423</v>
      </c>
      <c r="D137" s="284" t="s">
        <v>2711</v>
      </c>
      <c r="E137" s="284" t="s">
        <v>436</v>
      </c>
      <c r="F137" s="284" t="s">
        <v>494</v>
      </c>
      <c r="G137" s="284" t="s">
        <v>2712</v>
      </c>
      <c r="H137" s="284" t="s">
        <v>496</v>
      </c>
      <c r="I137" s="284" t="s">
        <v>497</v>
      </c>
      <c r="J137" s="284" t="s">
        <v>425</v>
      </c>
      <c r="K137" s="284" t="s">
        <v>497</v>
      </c>
      <c r="L137" s="285">
        <v>421911361044</v>
      </c>
      <c r="M137" s="284" t="s">
        <v>2713</v>
      </c>
      <c r="N137" s="284"/>
      <c r="O137" s="284"/>
      <c r="P137" s="284"/>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1" t="s">
        <v>1442</v>
      </c>
      <c r="M142" s="277" t="s">
        <v>1443</v>
      </c>
      <c r="N142" s="277"/>
      <c r="O142" s="277"/>
      <c r="P142" s="277"/>
    </row>
    <row r="143" spans="1:16" x14ac:dyDescent="0.2">
      <c r="A143" s="203" t="s">
        <v>2714</v>
      </c>
      <c r="B143" s="284" t="s">
        <v>2715</v>
      </c>
      <c r="C143" s="284" t="s">
        <v>423</v>
      </c>
      <c r="D143" s="284" t="s">
        <v>953</v>
      </c>
      <c r="E143" s="284" t="s">
        <v>431</v>
      </c>
      <c r="F143" s="284" t="s">
        <v>2716</v>
      </c>
      <c r="G143" s="284" t="s">
        <v>2717</v>
      </c>
      <c r="H143" s="284" t="s">
        <v>2718</v>
      </c>
      <c r="I143" s="284" t="s">
        <v>2719</v>
      </c>
      <c r="J143" s="284" t="s">
        <v>2720</v>
      </c>
      <c r="K143" s="284" t="s">
        <v>2719</v>
      </c>
      <c r="L143" s="285">
        <v>421415073611</v>
      </c>
      <c r="M143" s="284" t="s">
        <v>2721</v>
      </c>
      <c r="N143" s="284"/>
      <c r="O143" s="284"/>
      <c r="P143" s="284"/>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09"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5">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5">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5">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4" t="s">
        <v>869</v>
      </c>
      <c r="C162" s="284" t="s">
        <v>423</v>
      </c>
      <c r="D162" s="284" t="s">
        <v>474</v>
      </c>
      <c r="E162" s="284" t="s">
        <v>430</v>
      </c>
      <c r="F162" s="284" t="s">
        <v>525</v>
      </c>
      <c r="G162" s="284" t="s">
        <v>870</v>
      </c>
      <c r="H162" s="284" t="s">
        <v>871</v>
      </c>
      <c r="I162" s="284" t="s">
        <v>1990</v>
      </c>
      <c r="J162" s="284" t="s">
        <v>872</v>
      </c>
      <c r="K162" s="284" t="s">
        <v>2723</v>
      </c>
      <c r="L162" s="285" t="s">
        <v>2724</v>
      </c>
      <c r="M162" s="284" t="s">
        <v>873</v>
      </c>
      <c r="N162" s="284"/>
      <c r="O162" s="284"/>
      <c r="P162" s="284"/>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1">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1">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1">
        <v>421905245008</v>
      </c>
      <c r="M178" s="277" t="s">
        <v>964</v>
      </c>
      <c r="N178" s="277"/>
      <c r="O178" s="277"/>
      <c r="P178" s="277"/>
    </row>
    <row r="179" spans="1:16" ht="22.5" x14ac:dyDescent="0.2">
      <c r="A179" s="178" t="s">
        <v>1453</v>
      </c>
      <c r="B179" s="317" t="s">
        <v>1454</v>
      </c>
      <c r="C179" s="200" t="s">
        <v>423</v>
      </c>
      <c r="D179" s="277" t="s">
        <v>1437</v>
      </c>
      <c r="E179" s="277" t="s">
        <v>430</v>
      </c>
      <c r="F179" s="277" t="s">
        <v>426</v>
      </c>
      <c r="G179" s="277" t="s">
        <v>1455</v>
      </c>
      <c r="H179" s="277" t="s">
        <v>1456</v>
      </c>
      <c r="I179" s="277" t="s">
        <v>1440</v>
      </c>
      <c r="J179" s="277" t="s">
        <v>425</v>
      </c>
      <c r="K179" s="277" t="s">
        <v>2018</v>
      </c>
      <c r="L179" s="322"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1">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3" t="s">
        <v>983</v>
      </c>
      <c r="I182" s="277" t="s">
        <v>984</v>
      </c>
      <c r="J182" s="277" t="s">
        <v>425</v>
      </c>
      <c r="K182" s="277" t="s">
        <v>984</v>
      </c>
      <c r="L182" s="321">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4" t="s">
        <v>2023</v>
      </c>
      <c r="H183" s="323" t="s">
        <v>2024</v>
      </c>
      <c r="I183" s="277" t="s">
        <v>2025</v>
      </c>
      <c r="J183" s="277" t="s">
        <v>2026</v>
      </c>
      <c r="K183" s="277" t="s">
        <v>2027</v>
      </c>
      <c r="L183" s="321">
        <v>421905283021</v>
      </c>
      <c r="M183" s="277" t="s">
        <v>2028</v>
      </c>
      <c r="N183" s="277"/>
      <c r="O183" s="277"/>
      <c r="P183" s="277"/>
    </row>
    <row r="184" spans="1:16" x14ac:dyDescent="0.2">
      <c r="A184" s="203" t="s">
        <v>2726</v>
      </c>
      <c r="B184" s="284" t="s">
        <v>2727</v>
      </c>
      <c r="C184" s="284" t="s">
        <v>2728</v>
      </c>
      <c r="D184" s="284" t="s">
        <v>2729</v>
      </c>
      <c r="E184" s="284" t="s">
        <v>2730</v>
      </c>
      <c r="F184" s="284" t="s">
        <v>2731</v>
      </c>
      <c r="G184" s="284" t="s">
        <v>2732</v>
      </c>
      <c r="H184" s="284" t="s">
        <v>2733</v>
      </c>
      <c r="I184" s="284" t="s">
        <v>2734</v>
      </c>
      <c r="J184" s="284" t="s">
        <v>2735</v>
      </c>
      <c r="K184" s="284" t="s">
        <v>2734</v>
      </c>
      <c r="L184" s="285">
        <v>421905365513</v>
      </c>
      <c r="M184" s="284" t="s">
        <v>2736</v>
      </c>
      <c r="N184" s="284"/>
      <c r="O184" s="284"/>
      <c r="P184" s="284"/>
    </row>
    <row r="185" spans="1:16" x14ac:dyDescent="0.2">
      <c r="A185" s="203" t="s">
        <v>2737</v>
      </c>
      <c r="B185" s="284" t="s">
        <v>2738</v>
      </c>
      <c r="C185" s="284" t="s">
        <v>423</v>
      </c>
      <c r="D185" s="284" t="s">
        <v>2739</v>
      </c>
      <c r="E185" s="284" t="s">
        <v>2740</v>
      </c>
      <c r="F185" s="284" t="s">
        <v>2741</v>
      </c>
      <c r="G185" s="284" t="s">
        <v>2742</v>
      </c>
      <c r="H185" s="284" t="s">
        <v>2743</v>
      </c>
      <c r="I185" s="284" t="s">
        <v>2744</v>
      </c>
      <c r="J185" s="284" t="s">
        <v>425</v>
      </c>
      <c r="K185" s="284" t="s">
        <v>2745</v>
      </c>
      <c r="L185" s="285">
        <v>421944608826</v>
      </c>
      <c r="M185" s="284" t="s">
        <v>2360</v>
      </c>
      <c r="N185" s="284"/>
      <c r="O185" s="284"/>
      <c r="P185" s="284"/>
    </row>
    <row r="186" spans="1:16" x14ac:dyDescent="0.2">
      <c r="A186" s="203" t="s">
        <v>2746</v>
      </c>
      <c r="B186" s="284" t="s">
        <v>2747</v>
      </c>
      <c r="C186" s="284" t="s">
        <v>423</v>
      </c>
      <c r="D186" s="284" t="s">
        <v>2748</v>
      </c>
      <c r="E186" s="284" t="s">
        <v>2708</v>
      </c>
      <c r="F186" s="284" t="s">
        <v>1016</v>
      </c>
      <c r="G186" s="284" t="s">
        <v>2749</v>
      </c>
      <c r="H186" s="284" t="s">
        <v>2750</v>
      </c>
      <c r="I186" s="284" t="s">
        <v>2751</v>
      </c>
      <c r="J186" s="284" t="s">
        <v>425</v>
      </c>
      <c r="K186" s="284" t="s">
        <v>2751</v>
      </c>
      <c r="L186" s="285">
        <v>421903226107</v>
      </c>
      <c r="M186" s="284" t="s">
        <v>2752</v>
      </c>
      <c r="N186" s="284"/>
      <c r="O186" s="284"/>
      <c r="P186" s="284"/>
    </row>
    <row r="187" spans="1:16" x14ac:dyDescent="0.2">
      <c r="A187" s="203" t="s">
        <v>2753</v>
      </c>
      <c r="B187" s="284" t="s">
        <v>2754</v>
      </c>
      <c r="C187" s="284" t="s">
        <v>423</v>
      </c>
      <c r="D187" s="284" t="s">
        <v>2755</v>
      </c>
      <c r="E187" s="284" t="s">
        <v>2756</v>
      </c>
      <c r="F187" s="284" t="s">
        <v>2757</v>
      </c>
      <c r="G187" s="284" t="s">
        <v>2360</v>
      </c>
      <c r="H187" s="284" t="s">
        <v>2758</v>
      </c>
      <c r="I187" s="284" t="s">
        <v>2759</v>
      </c>
      <c r="J187" s="284" t="s">
        <v>425</v>
      </c>
      <c r="K187" s="284" t="s">
        <v>2360</v>
      </c>
      <c r="L187" s="285" t="s">
        <v>2360</v>
      </c>
      <c r="M187" s="284" t="s">
        <v>2760</v>
      </c>
      <c r="N187" s="284"/>
      <c r="O187" s="284"/>
      <c r="P187" s="284"/>
    </row>
    <row r="188" spans="1:16" ht="12.75" x14ac:dyDescent="0.2">
      <c r="A188" s="203" t="s">
        <v>2029</v>
      </c>
      <c r="B188" s="284" t="s">
        <v>2030</v>
      </c>
      <c r="C188" s="284" t="s">
        <v>2031</v>
      </c>
      <c r="D188" s="284" t="s">
        <v>2032</v>
      </c>
      <c r="E188" s="284" t="s">
        <v>430</v>
      </c>
      <c r="F188" s="284" t="s">
        <v>525</v>
      </c>
      <c r="G188" s="312" t="s">
        <v>2033</v>
      </c>
      <c r="H188" s="284" t="s">
        <v>2034</v>
      </c>
      <c r="I188" s="284" t="s">
        <v>2035</v>
      </c>
      <c r="J188" s="284" t="s">
        <v>1707</v>
      </c>
      <c r="K188" s="284" t="s">
        <v>2036</v>
      </c>
      <c r="L188" s="285">
        <v>421917905248</v>
      </c>
      <c r="M188" s="284" t="s">
        <v>2037</v>
      </c>
      <c r="N188" s="284"/>
      <c r="O188" s="284"/>
      <c r="P188" s="284"/>
    </row>
    <row r="189" spans="1:16" x14ac:dyDescent="0.2">
      <c r="A189" s="203" t="s">
        <v>2038</v>
      </c>
      <c r="B189" s="284" t="s">
        <v>2039</v>
      </c>
      <c r="C189" s="284" t="s">
        <v>423</v>
      </c>
      <c r="D189" s="284" t="s">
        <v>2040</v>
      </c>
      <c r="E189" s="284" t="s">
        <v>430</v>
      </c>
      <c r="F189" s="284" t="s">
        <v>551</v>
      </c>
      <c r="G189" s="284" t="s">
        <v>2041</v>
      </c>
      <c r="H189" s="284" t="s">
        <v>2042</v>
      </c>
      <c r="I189" s="284" t="s">
        <v>752</v>
      </c>
      <c r="J189" s="284" t="s">
        <v>425</v>
      </c>
      <c r="K189" s="284" t="s">
        <v>752</v>
      </c>
      <c r="L189" s="285">
        <v>421905245825</v>
      </c>
      <c r="M189" s="284" t="s">
        <v>2043</v>
      </c>
      <c r="N189" s="284"/>
      <c r="O189" s="284"/>
      <c r="P189" s="284"/>
    </row>
    <row r="190" spans="1:16" x14ac:dyDescent="0.2">
      <c r="A190" s="203" t="s">
        <v>2238</v>
      </c>
      <c r="B190" s="284" t="s">
        <v>2239</v>
      </c>
      <c r="C190" s="284" t="s">
        <v>423</v>
      </c>
      <c r="D190" s="284" t="s">
        <v>2240</v>
      </c>
      <c r="E190" s="284" t="s">
        <v>430</v>
      </c>
      <c r="F190" s="284" t="s">
        <v>2241</v>
      </c>
      <c r="G190" s="284" t="s">
        <v>2242</v>
      </c>
      <c r="H190" s="284" t="s">
        <v>2243</v>
      </c>
      <c r="I190" s="284" t="s">
        <v>2244</v>
      </c>
      <c r="J190" s="277" t="s">
        <v>427</v>
      </c>
      <c r="K190" s="284"/>
      <c r="L190" s="285"/>
      <c r="M190" s="284" t="s">
        <v>2245</v>
      </c>
      <c r="N190" s="284"/>
      <c r="O190" s="284"/>
      <c r="P190" s="284"/>
    </row>
    <row r="191" spans="1:16" x14ac:dyDescent="0.2">
      <c r="A191" s="203" t="s">
        <v>2761</v>
      </c>
      <c r="B191" s="284" t="s">
        <v>2762</v>
      </c>
      <c r="C191" s="284" t="s">
        <v>423</v>
      </c>
      <c r="D191" s="284" t="s">
        <v>2763</v>
      </c>
      <c r="E191" s="284" t="s">
        <v>434</v>
      </c>
      <c r="F191" s="284" t="s">
        <v>435</v>
      </c>
      <c r="G191" s="284" t="s">
        <v>2764</v>
      </c>
      <c r="H191" s="284" t="s">
        <v>2765</v>
      </c>
      <c r="I191" s="284" t="s">
        <v>2766</v>
      </c>
      <c r="J191" s="284" t="s">
        <v>427</v>
      </c>
      <c r="K191" s="284" t="s">
        <v>2766</v>
      </c>
      <c r="L191" s="285">
        <v>421911830220</v>
      </c>
      <c r="M191" s="284" t="s">
        <v>2767</v>
      </c>
      <c r="N191" s="284"/>
      <c r="O191" s="284"/>
      <c r="P191" s="284"/>
    </row>
    <row r="192" spans="1:16" x14ac:dyDescent="0.2">
      <c r="A192" s="203" t="s">
        <v>2768</v>
      </c>
      <c r="B192" s="284" t="s">
        <v>2769</v>
      </c>
      <c r="C192" s="284" t="s">
        <v>423</v>
      </c>
      <c r="D192" s="284" t="s">
        <v>2770</v>
      </c>
      <c r="E192" s="284" t="s">
        <v>430</v>
      </c>
      <c r="F192" s="284" t="s">
        <v>758</v>
      </c>
      <c r="G192" s="284" t="s">
        <v>2771</v>
      </c>
      <c r="H192" s="284" t="s">
        <v>2772</v>
      </c>
      <c r="I192" s="284" t="s">
        <v>2773</v>
      </c>
      <c r="J192" s="284" t="s">
        <v>2524</v>
      </c>
      <c r="K192" s="284" t="s">
        <v>2773</v>
      </c>
      <c r="L192" s="285">
        <v>421915714821</v>
      </c>
      <c r="M192" s="284" t="s">
        <v>2774</v>
      </c>
      <c r="N192" s="284"/>
      <c r="O192" s="284"/>
      <c r="P192" s="284"/>
    </row>
    <row r="193" spans="1:16" x14ac:dyDescent="0.2">
      <c r="A193" s="203" t="s">
        <v>2775</v>
      </c>
      <c r="B193" s="284" t="s">
        <v>2776</v>
      </c>
      <c r="C193" s="284" t="s">
        <v>423</v>
      </c>
      <c r="D193" s="284" t="s">
        <v>2777</v>
      </c>
      <c r="E193" s="284" t="s">
        <v>1711</v>
      </c>
      <c r="F193" s="284" t="s">
        <v>1780</v>
      </c>
      <c r="G193" s="284" t="s">
        <v>2778</v>
      </c>
      <c r="H193" s="284" t="s">
        <v>2779</v>
      </c>
      <c r="I193" s="284" t="s">
        <v>2780</v>
      </c>
      <c r="J193" s="284" t="s">
        <v>425</v>
      </c>
      <c r="K193" s="284" t="s">
        <v>2780</v>
      </c>
      <c r="L193" s="285">
        <v>421905315540</v>
      </c>
      <c r="M193" s="284" t="s">
        <v>2781</v>
      </c>
      <c r="N193" s="284"/>
      <c r="O193" s="284"/>
      <c r="P193" s="284"/>
    </row>
    <row r="194" spans="1:16" x14ac:dyDescent="0.2">
      <c r="A194" s="203" t="s">
        <v>2782</v>
      </c>
      <c r="B194" s="284" t="s">
        <v>2783</v>
      </c>
      <c r="C194" s="284" t="s">
        <v>423</v>
      </c>
      <c r="D194" s="284" t="s">
        <v>2784</v>
      </c>
      <c r="E194" s="284" t="s">
        <v>1874</v>
      </c>
      <c r="F194" s="284" t="s">
        <v>1875</v>
      </c>
      <c r="G194" s="284" t="s">
        <v>2360</v>
      </c>
      <c r="H194" s="284" t="s">
        <v>2785</v>
      </c>
      <c r="I194" s="284" t="s">
        <v>2786</v>
      </c>
      <c r="J194" s="284" t="s">
        <v>427</v>
      </c>
      <c r="K194" s="284" t="s">
        <v>2786</v>
      </c>
      <c r="L194" s="285">
        <v>421948137172</v>
      </c>
      <c r="M194" s="284" t="s">
        <v>2360</v>
      </c>
      <c r="N194" s="284"/>
      <c r="O194" s="284"/>
      <c r="P194" s="284"/>
    </row>
    <row r="195" spans="1:16" x14ac:dyDescent="0.2">
      <c r="A195" s="203" t="s">
        <v>2787</v>
      </c>
      <c r="B195" s="284" t="s">
        <v>2788</v>
      </c>
      <c r="C195" s="284" t="s">
        <v>423</v>
      </c>
      <c r="D195" s="284" t="s">
        <v>2789</v>
      </c>
      <c r="E195" s="284" t="s">
        <v>434</v>
      </c>
      <c r="F195" s="284" t="s">
        <v>433</v>
      </c>
      <c r="G195" s="284" t="s">
        <v>2790</v>
      </c>
      <c r="H195" s="284" t="s">
        <v>2791</v>
      </c>
      <c r="I195" s="284" t="s">
        <v>2792</v>
      </c>
      <c r="J195" s="284" t="s">
        <v>427</v>
      </c>
      <c r="K195" s="284" t="s">
        <v>2793</v>
      </c>
      <c r="L195" s="285">
        <v>421918766009</v>
      </c>
      <c r="M195" s="284" t="s">
        <v>2794</v>
      </c>
      <c r="N195" s="284"/>
      <c r="O195" s="284"/>
      <c r="P195" s="284"/>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4" t="s">
        <v>2796</v>
      </c>
      <c r="C197" s="284" t="s">
        <v>423</v>
      </c>
      <c r="D197" s="284" t="s">
        <v>2797</v>
      </c>
      <c r="E197" s="284" t="s">
        <v>2798</v>
      </c>
      <c r="F197" s="284" t="s">
        <v>433</v>
      </c>
      <c r="G197" s="284" t="s">
        <v>2360</v>
      </c>
      <c r="H197" s="284" t="s">
        <v>2799</v>
      </c>
      <c r="I197" s="284" t="s">
        <v>2800</v>
      </c>
      <c r="J197" s="284" t="s">
        <v>2801</v>
      </c>
      <c r="K197" s="284" t="s">
        <v>2800</v>
      </c>
      <c r="L197" s="285">
        <v>421948633996</v>
      </c>
      <c r="M197" s="284" t="s">
        <v>2360</v>
      </c>
      <c r="N197" s="284"/>
      <c r="O197" s="284"/>
      <c r="P197" s="284"/>
    </row>
    <row r="198" spans="1:16" x14ac:dyDescent="0.2">
      <c r="A198" s="203" t="s">
        <v>2802</v>
      </c>
      <c r="B198" s="284" t="s">
        <v>2803</v>
      </c>
      <c r="C198" s="284" t="s">
        <v>423</v>
      </c>
      <c r="D198" s="284" t="s">
        <v>2804</v>
      </c>
      <c r="E198" s="284" t="s">
        <v>2805</v>
      </c>
      <c r="F198" s="284" t="s">
        <v>2806</v>
      </c>
      <c r="G198" s="284" t="s">
        <v>2807</v>
      </c>
      <c r="H198" s="284" t="s">
        <v>2808</v>
      </c>
      <c r="I198" s="284" t="s">
        <v>2809</v>
      </c>
      <c r="J198" s="284" t="s">
        <v>425</v>
      </c>
      <c r="K198" s="284" t="s">
        <v>2810</v>
      </c>
      <c r="L198" s="285">
        <v>421908470934</v>
      </c>
      <c r="M198" s="284" t="s">
        <v>2811</v>
      </c>
      <c r="N198" s="284"/>
      <c r="O198" s="284"/>
      <c r="P198" s="284"/>
    </row>
    <row r="199" spans="1:16" x14ac:dyDescent="0.2">
      <c r="A199" s="203" t="s">
        <v>2812</v>
      </c>
      <c r="B199" s="284" t="s">
        <v>2813</v>
      </c>
      <c r="C199" s="284" t="s">
        <v>423</v>
      </c>
      <c r="D199" s="284" t="s">
        <v>2814</v>
      </c>
      <c r="E199" s="284" t="s">
        <v>2815</v>
      </c>
      <c r="F199" s="284" t="s">
        <v>2816</v>
      </c>
      <c r="G199" s="284" t="s">
        <v>2817</v>
      </c>
      <c r="H199" s="284" t="s">
        <v>2818</v>
      </c>
      <c r="I199" s="284" t="s">
        <v>2819</v>
      </c>
      <c r="J199" s="284" t="s">
        <v>427</v>
      </c>
      <c r="K199" s="284" t="s">
        <v>2820</v>
      </c>
      <c r="L199" s="285">
        <v>421903544565</v>
      </c>
      <c r="M199" s="284" t="s">
        <v>2360</v>
      </c>
      <c r="N199" s="284"/>
      <c r="O199" s="284"/>
      <c r="P199" s="284"/>
    </row>
    <row r="200" spans="1:16" x14ac:dyDescent="0.2">
      <c r="A200" s="203" t="s">
        <v>2821</v>
      </c>
      <c r="B200" s="284" t="s">
        <v>2822</v>
      </c>
      <c r="C200" s="284" t="s">
        <v>423</v>
      </c>
      <c r="D200" s="284" t="s">
        <v>2823</v>
      </c>
      <c r="E200" s="284" t="s">
        <v>430</v>
      </c>
      <c r="F200" s="284" t="s">
        <v>551</v>
      </c>
      <c r="G200" s="284" t="s">
        <v>2824</v>
      </c>
      <c r="H200" s="284" t="s">
        <v>2825</v>
      </c>
      <c r="I200" s="284" t="s">
        <v>2826</v>
      </c>
      <c r="J200" s="284" t="s">
        <v>2524</v>
      </c>
      <c r="K200" s="284" t="s">
        <v>2827</v>
      </c>
      <c r="L200" s="285">
        <v>421911787770</v>
      </c>
      <c r="M200" s="284" t="s">
        <v>2828</v>
      </c>
      <c r="N200" s="284"/>
      <c r="O200" s="284"/>
      <c r="P200" s="284"/>
    </row>
    <row r="201" spans="1:16" x14ac:dyDescent="0.2">
      <c r="A201" s="203" t="s">
        <v>2829</v>
      </c>
      <c r="B201" s="284" t="s">
        <v>2830</v>
      </c>
      <c r="C201" s="284" t="s">
        <v>423</v>
      </c>
      <c r="D201" s="284" t="s">
        <v>2831</v>
      </c>
      <c r="E201" s="284" t="s">
        <v>430</v>
      </c>
      <c r="F201" s="284" t="s">
        <v>2832</v>
      </c>
      <c r="G201" s="284" t="s">
        <v>2833</v>
      </c>
      <c r="H201" s="284" t="s">
        <v>2834</v>
      </c>
      <c r="I201" s="284" t="s">
        <v>2835</v>
      </c>
      <c r="J201" s="284" t="s">
        <v>425</v>
      </c>
      <c r="K201" s="284" t="s">
        <v>2835</v>
      </c>
      <c r="L201" s="285">
        <v>421903408371</v>
      </c>
      <c r="M201" s="284" t="s">
        <v>2836</v>
      </c>
      <c r="N201" s="284"/>
      <c r="O201" s="284"/>
      <c r="P201" s="284"/>
    </row>
    <row r="202" spans="1:16" x14ac:dyDescent="0.2">
      <c r="A202" s="203" t="s">
        <v>2837</v>
      </c>
      <c r="B202" s="284" t="s">
        <v>2838</v>
      </c>
      <c r="C202" s="284" t="s">
        <v>423</v>
      </c>
      <c r="D202" s="284" t="s">
        <v>2839</v>
      </c>
      <c r="E202" s="284" t="s">
        <v>430</v>
      </c>
      <c r="F202" s="284" t="s">
        <v>826</v>
      </c>
      <c r="G202" s="284" t="s">
        <v>2840</v>
      </c>
      <c r="H202" s="284" t="s">
        <v>2841</v>
      </c>
      <c r="I202" s="284" t="s">
        <v>2842</v>
      </c>
      <c r="J202" s="284" t="s">
        <v>425</v>
      </c>
      <c r="K202" s="284" t="s">
        <v>2842</v>
      </c>
      <c r="L202" s="285">
        <v>421905710859</v>
      </c>
      <c r="M202" s="284" t="s">
        <v>2843</v>
      </c>
      <c r="N202" s="284"/>
      <c r="O202" s="284"/>
      <c r="P202" s="284"/>
    </row>
    <row r="203" spans="1:16" x14ac:dyDescent="0.2">
      <c r="A203" s="203" t="s">
        <v>2844</v>
      </c>
      <c r="B203" s="284" t="s">
        <v>2845</v>
      </c>
      <c r="C203" s="284" t="s">
        <v>423</v>
      </c>
      <c r="D203" s="284" t="s">
        <v>2846</v>
      </c>
      <c r="E203" s="284" t="s">
        <v>2847</v>
      </c>
      <c r="F203" s="284" t="s">
        <v>2848</v>
      </c>
      <c r="G203" s="284" t="s">
        <v>2849</v>
      </c>
      <c r="H203" s="284" t="s">
        <v>2850</v>
      </c>
      <c r="I203" s="284" t="s">
        <v>2851</v>
      </c>
      <c r="J203" s="284" t="s">
        <v>425</v>
      </c>
      <c r="K203" s="284" t="s">
        <v>2851</v>
      </c>
      <c r="L203" s="285">
        <v>421907725303</v>
      </c>
      <c r="M203" s="284" t="s">
        <v>2852</v>
      </c>
      <c r="N203" s="284"/>
      <c r="O203" s="284"/>
      <c r="P203" s="284"/>
    </row>
    <row r="204" spans="1:16" x14ac:dyDescent="0.2">
      <c r="A204" s="203" t="s">
        <v>2044</v>
      </c>
      <c r="B204" s="284" t="s">
        <v>2045</v>
      </c>
      <c r="C204" s="284" t="s">
        <v>423</v>
      </c>
      <c r="D204" s="284" t="s">
        <v>2046</v>
      </c>
      <c r="E204" s="284" t="s">
        <v>434</v>
      </c>
      <c r="F204" s="284" t="s">
        <v>435</v>
      </c>
      <c r="G204" s="284" t="s">
        <v>2047</v>
      </c>
      <c r="H204" s="284" t="s">
        <v>2048</v>
      </c>
      <c r="I204" s="284" t="s">
        <v>2049</v>
      </c>
      <c r="J204" s="284" t="s">
        <v>425</v>
      </c>
      <c r="K204" s="284" t="s">
        <v>2995</v>
      </c>
      <c r="L204" s="285" t="s">
        <v>2996</v>
      </c>
      <c r="M204" s="284" t="s">
        <v>2050</v>
      </c>
      <c r="N204" s="284"/>
      <c r="O204" s="284"/>
      <c r="P204" s="284"/>
    </row>
    <row r="205" spans="1:16" x14ac:dyDescent="0.2">
      <c r="A205" s="203" t="s">
        <v>2853</v>
      </c>
      <c r="B205" s="284" t="s">
        <v>2854</v>
      </c>
      <c r="C205" s="284" t="s">
        <v>423</v>
      </c>
      <c r="D205" s="284" t="s">
        <v>2855</v>
      </c>
      <c r="E205" s="284" t="s">
        <v>2375</v>
      </c>
      <c r="F205" s="284" t="s">
        <v>2856</v>
      </c>
      <c r="G205" s="284" t="s">
        <v>2857</v>
      </c>
      <c r="H205" s="284" t="s">
        <v>2858</v>
      </c>
      <c r="I205" s="284" t="s">
        <v>2859</v>
      </c>
      <c r="J205" s="284" t="s">
        <v>2524</v>
      </c>
      <c r="K205" s="284" t="s">
        <v>2859</v>
      </c>
      <c r="L205" s="285">
        <v>421903769454</v>
      </c>
      <c r="M205" s="284" t="s">
        <v>2860</v>
      </c>
      <c r="N205" s="284"/>
      <c r="O205" s="284"/>
      <c r="P205" s="284"/>
    </row>
    <row r="206" spans="1:16" x14ac:dyDescent="0.2">
      <c r="A206" s="203" t="s">
        <v>2861</v>
      </c>
      <c r="B206" s="284" t="s">
        <v>2862</v>
      </c>
      <c r="C206" s="284" t="s">
        <v>423</v>
      </c>
      <c r="D206" s="284" t="s">
        <v>2863</v>
      </c>
      <c r="E206" s="284" t="s">
        <v>1896</v>
      </c>
      <c r="F206" s="284" t="s">
        <v>1897</v>
      </c>
      <c r="G206" s="284" t="s">
        <v>2360</v>
      </c>
      <c r="H206" s="284" t="s">
        <v>2864</v>
      </c>
      <c r="I206" s="284" t="s">
        <v>2865</v>
      </c>
      <c r="J206" s="284" t="s">
        <v>427</v>
      </c>
      <c r="K206" s="284" t="s">
        <v>2360</v>
      </c>
      <c r="L206" s="285" t="s">
        <v>2360</v>
      </c>
      <c r="M206" s="284" t="s">
        <v>2866</v>
      </c>
      <c r="N206" s="284"/>
      <c r="O206" s="284"/>
      <c r="P206" s="284"/>
    </row>
    <row r="207" spans="1:16" x14ac:dyDescent="0.2">
      <c r="A207" s="203" t="s">
        <v>2051</v>
      </c>
      <c r="B207" s="284" t="s">
        <v>2052</v>
      </c>
      <c r="C207" s="284" t="s">
        <v>423</v>
      </c>
      <c r="D207" s="284" t="s">
        <v>2053</v>
      </c>
      <c r="E207" s="284" t="s">
        <v>1874</v>
      </c>
      <c r="F207" s="284" t="s">
        <v>1875</v>
      </c>
      <c r="G207" s="284" t="s">
        <v>2054</v>
      </c>
      <c r="H207" s="284" t="s">
        <v>2993</v>
      </c>
      <c r="I207" s="284" t="s">
        <v>2055</v>
      </c>
      <c r="J207" s="284" t="s">
        <v>425</v>
      </c>
      <c r="K207" s="284" t="s">
        <v>2056</v>
      </c>
      <c r="L207" s="285">
        <v>421949335971</v>
      </c>
      <c r="M207" s="284" t="s">
        <v>2057</v>
      </c>
      <c r="N207" s="284" t="s">
        <v>2867</v>
      </c>
      <c r="O207" s="284"/>
      <c r="P207" s="284"/>
    </row>
    <row r="208" spans="1:16" x14ac:dyDescent="0.2">
      <c r="A208" s="203" t="s">
        <v>2868</v>
      </c>
      <c r="B208" s="284" t="s">
        <v>2869</v>
      </c>
      <c r="C208" s="284" t="s">
        <v>423</v>
      </c>
      <c r="D208" s="284" t="s">
        <v>2870</v>
      </c>
      <c r="E208" s="284" t="s">
        <v>2871</v>
      </c>
      <c r="F208" s="284" t="s">
        <v>2872</v>
      </c>
      <c r="G208" s="284" t="s">
        <v>2360</v>
      </c>
      <c r="H208" s="284" t="s">
        <v>2873</v>
      </c>
      <c r="I208" s="284" t="s">
        <v>2874</v>
      </c>
      <c r="J208" s="284" t="s">
        <v>2801</v>
      </c>
      <c r="K208" s="284" t="s">
        <v>2874</v>
      </c>
      <c r="L208" s="285">
        <v>421918394244</v>
      </c>
      <c r="M208" s="284" t="s">
        <v>2875</v>
      </c>
      <c r="N208" s="284"/>
      <c r="O208" s="284"/>
      <c r="P208" s="284"/>
    </row>
    <row r="209" spans="1:16" x14ac:dyDescent="0.2">
      <c r="A209" s="203" t="s">
        <v>2876</v>
      </c>
      <c r="B209" s="284" t="s">
        <v>2877</v>
      </c>
      <c r="C209" s="284" t="s">
        <v>423</v>
      </c>
      <c r="D209" s="284" t="s">
        <v>2878</v>
      </c>
      <c r="E209" s="284" t="s">
        <v>424</v>
      </c>
      <c r="F209" s="284" t="s">
        <v>817</v>
      </c>
      <c r="G209" s="284" t="s">
        <v>2879</v>
      </c>
      <c r="H209" s="284" t="s">
        <v>2880</v>
      </c>
      <c r="I209" s="284" t="s">
        <v>2881</v>
      </c>
      <c r="J209" s="284" t="s">
        <v>425</v>
      </c>
      <c r="K209" s="284" t="s">
        <v>2881</v>
      </c>
      <c r="L209" s="285">
        <v>421903551810</v>
      </c>
      <c r="M209" s="284" t="s">
        <v>2882</v>
      </c>
      <c r="N209" s="284"/>
      <c r="O209" s="284"/>
      <c r="P209" s="284"/>
    </row>
    <row r="210" spans="1:16" x14ac:dyDescent="0.2">
      <c r="A210" s="203" t="s">
        <v>2058</v>
      </c>
      <c r="B210" s="284" t="s">
        <v>2059</v>
      </c>
      <c r="C210" s="284" t="s">
        <v>423</v>
      </c>
      <c r="D210" s="284" t="s">
        <v>2060</v>
      </c>
      <c r="E210" s="284" t="s">
        <v>2061</v>
      </c>
      <c r="F210" s="284" t="s">
        <v>2062</v>
      </c>
      <c r="G210" s="284" t="s">
        <v>2883</v>
      </c>
      <c r="H210" s="284" t="s">
        <v>2063</v>
      </c>
      <c r="I210" s="284" t="s">
        <v>2064</v>
      </c>
      <c r="J210" s="284" t="s">
        <v>2065</v>
      </c>
      <c r="K210" s="284" t="s">
        <v>2064</v>
      </c>
      <c r="L210" s="285">
        <v>421905264228</v>
      </c>
      <c r="M210" s="284" t="s">
        <v>2066</v>
      </c>
      <c r="N210" s="284"/>
      <c r="O210" s="284"/>
      <c r="P210" s="284"/>
    </row>
    <row r="211" spans="1:16" ht="12.75" x14ac:dyDescent="0.2">
      <c r="A211" s="203" t="s">
        <v>2067</v>
      </c>
      <c r="B211" s="284" t="s">
        <v>2068</v>
      </c>
      <c r="C211" s="284" t="s">
        <v>423</v>
      </c>
      <c r="D211" s="284" t="s">
        <v>2069</v>
      </c>
      <c r="E211" s="199" t="s">
        <v>430</v>
      </c>
      <c r="F211" s="284" t="s">
        <v>542</v>
      </c>
      <c r="G211" s="312" t="s">
        <v>2070</v>
      </c>
      <c r="H211" s="312" t="s">
        <v>2071</v>
      </c>
      <c r="I211" s="284" t="s">
        <v>2072</v>
      </c>
      <c r="J211" s="284" t="s">
        <v>425</v>
      </c>
      <c r="K211" s="284" t="s">
        <v>2072</v>
      </c>
      <c r="L211" s="285">
        <v>421903851953</v>
      </c>
      <c r="M211" s="284" t="s">
        <v>2073</v>
      </c>
      <c r="N211" s="284"/>
      <c r="O211" s="284"/>
      <c r="P211" s="284"/>
    </row>
    <row r="212" spans="1:16" x14ac:dyDescent="0.2">
      <c r="A212" s="203" t="s">
        <v>2884</v>
      </c>
      <c r="B212" s="284" t="s">
        <v>2885</v>
      </c>
      <c r="C212" s="284" t="s">
        <v>423</v>
      </c>
      <c r="D212" s="284" t="s">
        <v>2886</v>
      </c>
      <c r="E212" s="284" t="s">
        <v>2887</v>
      </c>
      <c r="F212" s="284" t="s">
        <v>2888</v>
      </c>
      <c r="G212" s="284" t="s">
        <v>2889</v>
      </c>
      <c r="H212" s="284" t="s">
        <v>2890</v>
      </c>
      <c r="I212" s="284" t="s">
        <v>2891</v>
      </c>
      <c r="J212" s="284" t="s">
        <v>425</v>
      </c>
      <c r="K212" s="284" t="s">
        <v>2891</v>
      </c>
      <c r="L212" s="285">
        <v>421902366400</v>
      </c>
      <c r="M212" s="284" t="s">
        <v>2892</v>
      </c>
      <c r="N212" s="284"/>
      <c r="O212" s="284"/>
      <c r="P212" s="284"/>
    </row>
    <row r="213" spans="1:16" x14ac:dyDescent="0.2">
      <c r="A213" s="203" t="s">
        <v>2893</v>
      </c>
      <c r="B213" s="284" t="s">
        <v>2894</v>
      </c>
      <c r="C213" s="284" t="s">
        <v>423</v>
      </c>
      <c r="D213" s="284" t="s">
        <v>2895</v>
      </c>
      <c r="E213" s="284" t="s">
        <v>2896</v>
      </c>
      <c r="F213" s="284" t="s">
        <v>2897</v>
      </c>
      <c r="G213" s="284" t="s">
        <v>2898</v>
      </c>
      <c r="H213" s="284" t="s">
        <v>2899</v>
      </c>
      <c r="I213" s="284" t="s">
        <v>2900</v>
      </c>
      <c r="J213" s="284" t="s">
        <v>425</v>
      </c>
      <c r="K213" s="284" t="s">
        <v>2900</v>
      </c>
      <c r="L213" s="285">
        <v>421905495820</v>
      </c>
      <c r="M213" s="284" t="s">
        <v>2901</v>
      </c>
      <c r="N213" s="284"/>
      <c r="O213" s="284"/>
      <c r="P213" s="284"/>
    </row>
    <row r="214" spans="1:16" x14ac:dyDescent="0.2">
      <c r="A214" s="203" t="s">
        <v>2902</v>
      </c>
      <c r="B214" s="284" t="s">
        <v>2903</v>
      </c>
      <c r="C214" s="284" t="s">
        <v>423</v>
      </c>
      <c r="D214" s="284" t="s">
        <v>2904</v>
      </c>
      <c r="E214" s="284" t="s">
        <v>2905</v>
      </c>
      <c r="F214" s="284" t="s">
        <v>2906</v>
      </c>
      <c r="G214" s="284" t="s">
        <v>2907</v>
      </c>
      <c r="H214" s="284" t="s">
        <v>2908</v>
      </c>
      <c r="I214" s="284" t="s">
        <v>2909</v>
      </c>
      <c r="J214" s="284" t="s">
        <v>425</v>
      </c>
      <c r="K214" s="284" t="s">
        <v>2909</v>
      </c>
      <c r="L214" s="285">
        <v>421905356370</v>
      </c>
      <c r="M214" s="284" t="s">
        <v>2910</v>
      </c>
      <c r="N214" s="284"/>
      <c r="O214" s="284"/>
      <c r="P214" s="284"/>
    </row>
    <row r="215" spans="1:16" ht="12.75" x14ac:dyDescent="0.2">
      <c r="A215" s="203" t="s">
        <v>2074</v>
      </c>
      <c r="B215" s="284" t="s">
        <v>2075</v>
      </c>
      <c r="C215" s="284" t="s">
        <v>423</v>
      </c>
      <c r="D215" s="284" t="s">
        <v>2076</v>
      </c>
      <c r="E215" s="284" t="s">
        <v>1428</v>
      </c>
      <c r="F215" s="284" t="s">
        <v>1429</v>
      </c>
      <c r="G215" s="312" t="s">
        <v>2077</v>
      </c>
      <c r="H215" s="284" t="s">
        <v>2078</v>
      </c>
      <c r="I215" s="284" t="s">
        <v>2079</v>
      </c>
      <c r="J215" s="284" t="s">
        <v>425</v>
      </c>
      <c r="K215" s="284" t="s">
        <v>2080</v>
      </c>
      <c r="L215" s="285">
        <v>421907641634</v>
      </c>
      <c r="M215" s="284" t="s">
        <v>2081</v>
      </c>
      <c r="N215" s="284"/>
      <c r="O215" s="284"/>
      <c r="P215" s="284"/>
    </row>
    <row r="216" spans="1:16" x14ac:dyDescent="0.2">
      <c r="A216" s="203" t="s">
        <v>2911</v>
      </c>
      <c r="B216" s="284" t="s">
        <v>2912</v>
      </c>
      <c r="C216" s="284" t="s">
        <v>423</v>
      </c>
      <c r="D216" s="284" t="s">
        <v>2913</v>
      </c>
      <c r="E216" s="284" t="s">
        <v>2375</v>
      </c>
      <c r="F216" s="284" t="s">
        <v>2376</v>
      </c>
      <c r="G216" s="284" t="s">
        <v>2914</v>
      </c>
      <c r="H216" s="284" t="s">
        <v>2915</v>
      </c>
      <c r="I216" s="284" t="s">
        <v>2916</v>
      </c>
      <c r="J216" s="284" t="s">
        <v>425</v>
      </c>
      <c r="K216" s="284" t="s">
        <v>2916</v>
      </c>
      <c r="L216" s="285">
        <v>421903820974</v>
      </c>
      <c r="M216" s="284" t="s">
        <v>2917</v>
      </c>
      <c r="N216" s="284"/>
      <c r="O216" s="284"/>
      <c r="P216" s="284"/>
    </row>
    <row r="217" spans="1:16" ht="12.75" x14ac:dyDescent="0.2">
      <c r="A217" s="203" t="s">
        <v>2082</v>
      </c>
      <c r="B217" s="284" t="s">
        <v>2083</v>
      </c>
      <c r="C217" s="284" t="s">
        <v>423</v>
      </c>
      <c r="D217" s="284" t="s">
        <v>2084</v>
      </c>
      <c r="E217" s="284" t="s">
        <v>2085</v>
      </c>
      <c r="F217" s="284" t="s">
        <v>2086</v>
      </c>
      <c r="G217" s="312" t="s">
        <v>2087</v>
      </c>
      <c r="H217" s="284" t="s">
        <v>2088</v>
      </c>
      <c r="I217" s="284" t="s">
        <v>2089</v>
      </c>
      <c r="J217" s="284" t="s">
        <v>425</v>
      </c>
      <c r="K217" s="284" t="s">
        <v>2090</v>
      </c>
      <c r="L217" s="285">
        <v>421911466881</v>
      </c>
      <c r="M217" s="284" t="s">
        <v>2091</v>
      </c>
      <c r="N217" s="284"/>
      <c r="O217" s="284"/>
      <c r="P217" s="284"/>
    </row>
    <row r="218" spans="1:16" ht="12.75" x14ac:dyDescent="0.2">
      <c r="A218" s="203" t="s">
        <v>2092</v>
      </c>
      <c r="B218" s="284" t="s">
        <v>2093</v>
      </c>
      <c r="C218" s="284" t="s">
        <v>423</v>
      </c>
      <c r="D218" s="284" t="s">
        <v>2094</v>
      </c>
      <c r="E218" s="284" t="s">
        <v>2095</v>
      </c>
      <c r="F218" s="284" t="s">
        <v>2096</v>
      </c>
      <c r="G218" s="312" t="s">
        <v>2097</v>
      </c>
      <c r="H218" s="284" t="s">
        <v>2098</v>
      </c>
      <c r="I218" s="284" t="s">
        <v>2099</v>
      </c>
      <c r="J218" s="284" t="s">
        <v>425</v>
      </c>
      <c r="K218" s="284" t="s">
        <v>2099</v>
      </c>
      <c r="L218" s="285">
        <v>421904435321</v>
      </c>
      <c r="M218" s="284" t="s">
        <v>2100</v>
      </c>
      <c r="N218" s="284"/>
      <c r="O218" s="284"/>
      <c r="P218" s="284"/>
    </row>
    <row r="219" spans="1:16" ht="12.75" x14ac:dyDescent="0.2">
      <c r="A219" s="203" t="s">
        <v>2101</v>
      </c>
      <c r="B219" s="284" t="s">
        <v>2102</v>
      </c>
      <c r="C219" s="284" t="s">
        <v>423</v>
      </c>
      <c r="D219" s="284" t="s">
        <v>2103</v>
      </c>
      <c r="E219" s="284" t="s">
        <v>2104</v>
      </c>
      <c r="F219" s="284" t="s">
        <v>2105</v>
      </c>
      <c r="G219" s="312" t="s">
        <v>2106</v>
      </c>
      <c r="H219" s="284" t="s">
        <v>2107</v>
      </c>
      <c r="I219" s="284" t="s">
        <v>2108</v>
      </c>
      <c r="J219" s="284" t="s">
        <v>425</v>
      </c>
      <c r="K219" s="284" t="s">
        <v>2109</v>
      </c>
      <c r="L219" s="285">
        <v>421910690922</v>
      </c>
      <c r="M219" s="284" t="s">
        <v>2110</v>
      </c>
      <c r="N219" s="284"/>
      <c r="O219" s="284"/>
      <c r="P219" s="284"/>
    </row>
    <row r="220" spans="1:16" x14ac:dyDescent="0.2">
      <c r="A220" s="203" t="s">
        <v>2918</v>
      </c>
      <c r="B220" s="284" t="s">
        <v>2919</v>
      </c>
      <c r="C220" s="284" t="s">
        <v>423</v>
      </c>
      <c r="D220" s="284" t="s">
        <v>2920</v>
      </c>
      <c r="E220" s="284" t="s">
        <v>434</v>
      </c>
      <c r="F220" s="284" t="s">
        <v>435</v>
      </c>
      <c r="G220" s="284" t="s">
        <v>2921</v>
      </c>
      <c r="H220" s="284" t="s">
        <v>2922</v>
      </c>
      <c r="I220" s="284" t="s">
        <v>2923</v>
      </c>
      <c r="J220" s="284" t="s">
        <v>425</v>
      </c>
      <c r="K220" s="284" t="s">
        <v>2924</v>
      </c>
      <c r="L220" s="285">
        <v>421905644686</v>
      </c>
      <c r="M220" s="284" t="s">
        <v>2925</v>
      </c>
      <c r="N220" s="284"/>
      <c r="O220" s="284"/>
      <c r="P220" s="284"/>
    </row>
    <row r="221" spans="1:16" x14ac:dyDescent="0.2">
      <c r="A221" s="203" t="s">
        <v>2926</v>
      </c>
      <c r="B221" s="284" t="s">
        <v>2927</v>
      </c>
      <c r="C221" s="284" t="s">
        <v>423</v>
      </c>
      <c r="D221" s="284" t="s">
        <v>2928</v>
      </c>
      <c r="E221" s="284" t="s">
        <v>2929</v>
      </c>
      <c r="F221" s="284" t="s">
        <v>2930</v>
      </c>
      <c r="G221" s="284" t="s">
        <v>2931</v>
      </c>
      <c r="H221" s="284" t="s">
        <v>2932</v>
      </c>
      <c r="I221" s="284" t="s">
        <v>2933</v>
      </c>
      <c r="J221" s="284" t="s">
        <v>2934</v>
      </c>
      <c r="K221" s="284" t="s">
        <v>2933</v>
      </c>
      <c r="L221" s="285">
        <v>421908729128</v>
      </c>
      <c r="M221" s="284" t="s">
        <v>2935</v>
      </c>
      <c r="N221" s="284"/>
      <c r="O221" s="284"/>
      <c r="P221" s="284"/>
    </row>
    <row r="222" spans="1:16" x14ac:dyDescent="0.2">
      <c r="A222" s="203" t="s">
        <v>2111</v>
      </c>
      <c r="B222" s="284" t="s">
        <v>2112</v>
      </c>
      <c r="C222" s="284" t="s">
        <v>423</v>
      </c>
      <c r="D222" s="284" t="s">
        <v>2113</v>
      </c>
      <c r="E222" s="284" t="s">
        <v>2114</v>
      </c>
      <c r="F222" s="284" t="s">
        <v>2115</v>
      </c>
      <c r="G222" s="284" t="s">
        <v>2936</v>
      </c>
      <c r="H222" s="284" t="s">
        <v>2116</v>
      </c>
      <c r="I222" s="284" t="s">
        <v>2937</v>
      </c>
      <c r="J222" s="284" t="s">
        <v>2938</v>
      </c>
      <c r="K222" s="284" t="s">
        <v>2117</v>
      </c>
      <c r="L222" s="285">
        <v>421903543319</v>
      </c>
      <c r="M222" s="284" t="s">
        <v>2939</v>
      </c>
      <c r="N222" s="284"/>
      <c r="O222" s="284"/>
      <c r="P222" s="284"/>
    </row>
    <row r="223" spans="1:16" ht="12.75" x14ac:dyDescent="0.2">
      <c r="A223" s="203" t="s">
        <v>2118</v>
      </c>
      <c r="B223" s="284" t="s">
        <v>2119</v>
      </c>
      <c r="C223" s="284" t="s">
        <v>423</v>
      </c>
      <c r="D223" s="284" t="s">
        <v>2120</v>
      </c>
      <c r="E223" s="284" t="s">
        <v>2121</v>
      </c>
      <c r="F223" s="284" t="s">
        <v>2122</v>
      </c>
      <c r="G223" s="312" t="s">
        <v>2123</v>
      </c>
      <c r="H223" s="284" t="s">
        <v>2124</v>
      </c>
      <c r="I223" s="284" t="s">
        <v>2125</v>
      </c>
      <c r="J223" s="284" t="s">
        <v>425</v>
      </c>
      <c r="K223" s="284" t="s">
        <v>2125</v>
      </c>
      <c r="L223" s="285">
        <v>421904823578</v>
      </c>
      <c r="M223" s="284" t="s">
        <v>2126</v>
      </c>
      <c r="N223" s="284"/>
      <c r="O223" s="284"/>
      <c r="P223" s="284"/>
    </row>
    <row r="224" spans="1:16" x14ac:dyDescent="0.2">
      <c r="A224" s="203" t="s">
        <v>2940</v>
      </c>
      <c r="B224" s="284" t="s">
        <v>2941</v>
      </c>
      <c r="C224" s="284" t="s">
        <v>423</v>
      </c>
      <c r="D224" s="284" t="s">
        <v>2942</v>
      </c>
      <c r="E224" s="284" t="s">
        <v>2943</v>
      </c>
      <c r="F224" s="284" t="s">
        <v>2944</v>
      </c>
      <c r="G224" s="284" t="s">
        <v>2945</v>
      </c>
      <c r="H224" s="284" t="s">
        <v>2946</v>
      </c>
      <c r="I224" s="284" t="s">
        <v>2947</v>
      </c>
      <c r="J224" s="284" t="s">
        <v>427</v>
      </c>
      <c r="K224" s="284" t="s">
        <v>2947</v>
      </c>
      <c r="L224" s="285">
        <v>421915740248</v>
      </c>
      <c r="M224" s="284" t="s">
        <v>2948</v>
      </c>
      <c r="N224" s="284"/>
      <c r="O224" s="284"/>
      <c r="P224" s="284"/>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4" t="s">
        <v>2129</v>
      </c>
      <c r="C226" s="284" t="s">
        <v>423</v>
      </c>
      <c r="D226" s="284" t="s">
        <v>2130</v>
      </c>
      <c r="E226" s="284" t="s">
        <v>430</v>
      </c>
      <c r="F226" s="284" t="s">
        <v>437</v>
      </c>
      <c r="G226" s="312" t="s">
        <v>2131</v>
      </c>
      <c r="H226" s="284" t="s">
        <v>2132</v>
      </c>
      <c r="I226" s="284" t="s">
        <v>1998</v>
      </c>
      <c r="J226" s="284" t="s">
        <v>427</v>
      </c>
      <c r="K226" s="284" t="s">
        <v>1998</v>
      </c>
      <c r="L226" s="285">
        <v>421905706999</v>
      </c>
      <c r="M226" s="284" t="s">
        <v>2133</v>
      </c>
      <c r="N226" s="284"/>
      <c r="O226" s="284"/>
      <c r="P226" s="284"/>
    </row>
    <row r="227" spans="1:16" ht="12.75" x14ac:dyDescent="0.2">
      <c r="A227" s="203" t="s">
        <v>2134</v>
      </c>
      <c r="B227" s="284" t="s">
        <v>2135</v>
      </c>
      <c r="C227" s="284" t="s">
        <v>423</v>
      </c>
      <c r="D227" s="284" t="s">
        <v>2136</v>
      </c>
      <c r="E227" s="284" t="s">
        <v>434</v>
      </c>
      <c r="F227" s="284" t="s">
        <v>435</v>
      </c>
      <c r="G227" s="312" t="s">
        <v>2137</v>
      </c>
      <c r="H227" s="284" t="s">
        <v>2949</v>
      </c>
      <c r="I227" s="284" t="s">
        <v>2138</v>
      </c>
      <c r="J227" s="284" t="s">
        <v>425</v>
      </c>
      <c r="K227" s="284" t="s">
        <v>2138</v>
      </c>
      <c r="L227" s="285">
        <v>421918560175</v>
      </c>
      <c r="M227" s="284" t="s">
        <v>2139</v>
      </c>
      <c r="N227" s="284"/>
      <c r="O227" s="284"/>
      <c r="P227" s="284"/>
    </row>
    <row r="228" spans="1:16" x14ac:dyDescent="0.2">
      <c r="A228" s="203" t="s">
        <v>2950</v>
      </c>
      <c r="B228" s="284" t="s">
        <v>2951</v>
      </c>
      <c r="C228" s="284" t="s">
        <v>423</v>
      </c>
      <c r="D228" s="284" t="s">
        <v>2952</v>
      </c>
      <c r="E228" s="284" t="s">
        <v>2953</v>
      </c>
      <c r="F228" s="284" t="s">
        <v>2954</v>
      </c>
      <c r="G228" s="284" t="s">
        <v>2955</v>
      </c>
      <c r="H228" s="284" t="s">
        <v>2956</v>
      </c>
      <c r="I228" s="284" t="s">
        <v>2957</v>
      </c>
      <c r="J228" s="284" t="s">
        <v>2524</v>
      </c>
      <c r="K228" s="284" t="s">
        <v>2957</v>
      </c>
      <c r="L228" s="285">
        <v>421905892235</v>
      </c>
      <c r="M228" s="284" t="s">
        <v>2958</v>
      </c>
      <c r="N228" s="284"/>
      <c r="O228" s="284"/>
      <c r="P228" s="284"/>
    </row>
    <row r="229" spans="1:16" x14ac:dyDescent="0.2">
      <c r="A229" s="203" t="s">
        <v>2959</v>
      </c>
      <c r="B229" s="284" t="s">
        <v>2960</v>
      </c>
      <c r="C229" s="284" t="s">
        <v>423</v>
      </c>
      <c r="D229" s="284" t="s">
        <v>2961</v>
      </c>
      <c r="E229" s="284" t="s">
        <v>430</v>
      </c>
      <c r="F229" s="284" t="s">
        <v>1922</v>
      </c>
      <c r="G229" s="284" t="s">
        <v>2962</v>
      </c>
      <c r="H229" s="284" t="s">
        <v>2963</v>
      </c>
      <c r="I229" s="284" t="s">
        <v>2964</v>
      </c>
      <c r="J229" s="284" t="s">
        <v>2524</v>
      </c>
      <c r="K229" s="284" t="s">
        <v>2964</v>
      </c>
      <c r="L229" s="285">
        <v>421905491171</v>
      </c>
      <c r="M229" s="284" t="s">
        <v>2965</v>
      </c>
      <c r="N229" s="284"/>
      <c r="O229" s="284"/>
      <c r="P229" s="284"/>
    </row>
    <row r="230" spans="1:16" x14ac:dyDescent="0.2">
      <c r="A230" s="203" t="s">
        <v>2966</v>
      </c>
      <c r="B230" s="284" t="s">
        <v>2967</v>
      </c>
      <c r="C230" s="284" t="s">
        <v>423</v>
      </c>
      <c r="D230" s="284" t="s">
        <v>2968</v>
      </c>
      <c r="E230" s="284" t="s">
        <v>1768</v>
      </c>
      <c r="F230" s="284" t="s">
        <v>1769</v>
      </c>
      <c r="G230" s="284" t="s">
        <v>2969</v>
      </c>
      <c r="H230" s="284" t="s">
        <v>2970</v>
      </c>
      <c r="I230" s="284" t="s">
        <v>2971</v>
      </c>
      <c r="J230" s="284" t="s">
        <v>425</v>
      </c>
      <c r="K230" s="284" t="s">
        <v>2971</v>
      </c>
      <c r="L230" s="285">
        <v>421905731109</v>
      </c>
      <c r="M230" s="284" t="s">
        <v>2972</v>
      </c>
      <c r="N230" s="284"/>
      <c r="O230" s="284"/>
      <c r="P230" s="284"/>
    </row>
    <row r="231" spans="1:16" ht="12.75" x14ac:dyDescent="0.2">
      <c r="A231" s="203" t="s">
        <v>2140</v>
      </c>
      <c r="B231" s="284" t="s">
        <v>2141</v>
      </c>
      <c r="C231" s="284" t="s">
        <v>423</v>
      </c>
      <c r="D231" s="284" t="s">
        <v>2142</v>
      </c>
      <c r="E231" s="284" t="s">
        <v>436</v>
      </c>
      <c r="F231" s="284" t="s">
        <v>494</v>
      </c>
      <c r="G231" s="312" t="s">
        <v>2143</v>
      </c>
      <c r="H231" s="284" t="s">
        <v>2144</v>
      </c>
      <c r="I231" s="284" t="s">
        <v>2145</v>
      </c>
      <c r="J231" s="284" t="s">
        <v>427</v>
      </c>
      <c r="K231" s="284" t="s">
        <v>2146</v>
      </c>
      <c r="L231" s="285">
        <v>421915867076</v>
      </c>
      <c r="M231" s="284" t="s">
        <v>2147</v>
      </c>
      <c r="N231" s="284"/>
      <c r="O231" s="284"/>
      <c r="P231" s="284"/>
    </row>
    <row r="232" spans="1:16" x14ac:dyDescent="0.2">
      <c r="A232" s="203" t="s">
        <v>2973</v>
      </c>
      <c r="B232" s="284" t="s">
        <v>2974</v>
      </c>
      <c r="C232" s="284" t="s">
        <v>423</v>
      </c>
      <c r="D232" s="284" t="s">
        <v>2975</v>
      </c>
      <c r="E232" s="284" t="s">
        <v>2976</v>
      </c>
      <c r="F232" s="284" t="s">
        <v>2977</v>
      </c>
      <c r="G232" s="284" t="s">
        <v>2978</v>
      </c>
      <c r="H232" s="284" t="s">
        <v>2979</v>
      </c>
      <c r="I232" s="284" t="s">
        <v>2980</v>
      </c>
      <c r="J232" s="284" t="s">
        <v>425</v>
      </c>
      <c r="K232" s="284" t="s">
        <v>2980</v>
      </c>
      <c r="L232" s="285">
        <v>421905417209</v>
      </c>
      <c r="M232" s="284" t="s">
        <v>2981</v>
      </c>
      <c r="N232" s="284"/>
      <c r="O232" s="284"/>
      <c r="P232" s="284"/>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1">
        <v>421918737877</v>
      </c>
      <c r="M234" s="277" t="s">
        <v>1005</v>
      </c>
      <c r="N234" s="277"/>
      <c r="O234" s="277"/>
      <c r="P234" s="277"/>
    </row>
    <row r="235" spans="1:16" x14ac:dyDescent="0.2">
      <c r="A235" s="178" t="s">
        <v>1006</v>
      </c>
      <c r="B235" s="277" t="s">
        <v>1007</v>
      </c>
      <c r="C235" s="200" t="s">
        <v>423</v>
      </c>
      <c r="D235" s="277" t="s">
        <v>1008</v>
      </c>
      <c r="E235" s="277" t="s">
        <v>430</v>
      </c>
      <c r="F235" s="277" t="s">
        <v>525</v>
      </c>
      <c r="G235" s="323" t="s">
        <v>1009</v>
      </c>
      <c r="H235" s="323" t="s">
        <v>1010</v>
      </c>
      <c r="I235" s="277" t="s">
        <v>1011</v>
      </c>
      <c r="J235" s="277" t="s">
        <v>425</v>
      </c>
      <c r="K235" s="277" t="s">
        <v>1011</v>
      </c>
      <c r="L235" s="321">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4" t="s">
        <v>2151</v>
      </c>
      <c r="C237" s="284" t="s">
        <v>423</v>
      </c>
      <c r="D237" s="284" t="s">
        <v>2152</v>
      </c>
      <c r="E237" s="284" t="s">
        <v>424</v>
      </c>
      <c r="F237" s="284" t="s">
        <v>817</v>
      </c>
      <c r="G237" s="284" t="s">
        <v>2153</v>
      </c>
      <c r="H237" s="284" t="s">
        <v>2154</v>
      </c>
      <c r="I237" s="284" t="s">
        <v>2155</v>
      </c>
      <c r="J237" s="284" t="s">
        <v>427</v>
      </c>
      <c r="K237" s="284" t="s">
        <v>2156</v>
      </c>
      <c r="L237" s="285">
        <v>421902821904</v>
      </c>
      <c r="M237" s="284" t="s">
        <v>2157</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8">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8">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7">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8">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6">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8">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6">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6">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7">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7">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6">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731</v>
      </c>
      <c r="B268" s="204" t="str">
        <f>VLOOKUP(A268,Adr!A:B,2,FALSE)</f>
        <v>Slovenský olympijský a športový výbor</v>
      </c>
      <c r="C268" s="197" t="s">
        <v>2998</v>
      </c>
      <c r="D268" s="289">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731</v>
      </c>
      <c r="B269" s="204" t="str">
        <f>VLOOKUP(A269,Adr!A:B,2,FALSE)</f>
        <v>Slovenský olympijský a športový výbor</v>
      </c>
      <c r="C269" s="197" t="s">
        <v>2999</v>
      </c>
      <c r="D269" s="289">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731</v>
      </c>
      <c r="B270" s="204" t="str">
        <f>VLOOKUP(A270,Adr!A:B,2,FALSE)</f>
        <v>Slovenský olympijský a športový výbor</v>
      </c>
      <c r="C270" s="197" t="s">
        <v>3000</v>
      </c>
      <c r="D270" s="289">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6">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6">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6">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8">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8">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6">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6">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8">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6">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7">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8">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8">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6">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6">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6">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6">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8">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6">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6">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7">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8">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6">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6">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6">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8">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7">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7">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6">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6">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8">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6">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7">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6">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6">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6">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8">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6">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8">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6">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6">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6">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6">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7">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8">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6">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8">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8">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6">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8">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7">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6">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6">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6">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6">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6">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6">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6">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6">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6">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6">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7">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x14ac:dyDescent="0.2">
      <c r="A333" s="202" t="s">
        <v>790</v>
      </c>
      <c r="B333" s="204" t="str">
        <f>VLOOKUP(A333,Adr!A:B,2,FALSE)</f>
        <v>Slovenský veslársky zväz</v>
      </c>
      <c r="C333" s="190" t="s">
        <v>1475</v>
      </c>
      <c r="D333" s="287">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7">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6">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6">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7">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6">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6">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6">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8">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6">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8">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6">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6">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6">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6">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6">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7">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6">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8">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8">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8">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6">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89">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6">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6">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6">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8">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8">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7">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6">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6">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6">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6">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8">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6">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6">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8">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6">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8">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8">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6">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6">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1982</v>
      </c>
      <c r="B378" s="204" t="str">
        <f>VLOOKUP(A378,Adr!A:B,2,FALSE)</f>
        <v>Slovenský zväz integrovaného tanca a tanečného športu</v>
      </c>
      <c r="C378" s="196" t="s">
        <v>352</v>
      </c>
      <c r="D378" s="286">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8">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8">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6">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6">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8">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7">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6">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8">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6">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7">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7">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6">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8">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6">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7">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6">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8">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881</v>
      </c>
      <c r="B397" s="204" t="str">
        <f>VLOOKUP(A397,Adr!A:B,2,FALSE)</f>
        <v>Slovenský zväz kickboxu</v>
      </c>
      <c r="C397" s="197" t="s">
        <v>2237</v>
      </c>
      <c r="D397" s="289">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6">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7">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x14ac:dyDescent="0.2">
      <c r="A400" s="166" t="s">
        <v>1993</v>
      </c>
      <c r="B400" s="204" t="str">
        <f>VLOOKUP(A400,Adr!A:B,2,FALSE)</f>
        <v>Slovenský zväz malého futbalu</v>
      </c>
      <c r="C400" s="196" t="s">
        <v>352</v>
      </c>
      <c r="D400" s="288">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8">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6">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6">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6">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89">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6">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6">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8">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6">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6">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6">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6">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6">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6">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6">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7">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6">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89">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8">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6">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6">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7">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6">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8">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8">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6">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6">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8">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6">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8">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6">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7">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6">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6">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7">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8">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7">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7">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6">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6">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6">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6">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6">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6">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6">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7">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8">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6">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8">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6">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6">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7">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6">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6">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7">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6">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8">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6">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7">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6">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8">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7">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6">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8">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6">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2067</v>
      </c>
      <c r="B475" s="204" t="str">
        <f>VLOOKUP(A475,Adr!A:B,2,FALSE)</f>
        <v>TANEČNO ŠPORTOVÝ KLUB M+M BRATISLAVA pri ZŠ Ostredková</v>
      </c>
      <c r="C475" s="190" t="s">
        <v>2222</v>
      </c>
      <c r="D475" s="287">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7">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6">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8">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6">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8">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7">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8">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7">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89">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6">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7">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6">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8">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8">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8">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6">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7">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2140</v>
      </c>
      <c r="B495" s="204" t="str">
        <f>VLOOKUP(A495,Adr!A:B,2,FALSE)</f>
        <v>Zápasnícky klub Baník Prievidza, o. z.</v>
      </c>
      <c r="C495" s="196" t="s">
        <v>2230</v>
      </c>
      <c r="D495" s="286">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6">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6">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6">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89">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8">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8">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6">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6">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6">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8">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8">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6">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7">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8">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7">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Telovýchovná jednota Sokol Ilava, 	Mládežnícka 984, 	Ilava, 019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1"/>
      <c r="N17" s="137" t="str">
        <f t="shared" si="0"/>
        <v xml:space="preserve">q - </v>
      </c>
      <c r="O17" s="137" t="s">
        <v>367</v>
      </c>
    </row>
    <row r="18" spans="1:16" x14ac:dyDescent="0.2">
      <c r="B18" s="193" t="s">
        <v>1275</v>
      </c>
      <c r="C18" s="142" t="str">
        <f>Spolu!C4</f>
        <v>17059364</v>
      </c>
      <c r="E18" s="147" t="s">
        <v>1276</v>
      </c>
      <c r="F18" s="281">
        <v>421947749446</v>
      </c>
      <c r="N18" s="137" t="str">
        <f t="shared" si="0"/>
        <v xml:space="preserve">r - </v>
      </c>
      <c r="O18" s="137" t="s">
        <v>368</v>
      </c>
    </row>
    <row r="19" spans="1:16" x14ac:dyDescent="0.2">
      <c r="E19" s="147" t="s">
        <v>1277</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Kamil Horák</cp:lastModifiedBy>
  <cp:revision/>
  <cp:lastPrinted>2025-01-23T13:30:36Z</cp:lastPrinted>
  <dcterms:created xsi:type="dcterms:W3CDTF">2017-02-20T06:20:12Z</dcterms:created>
  <dcterms:modified xsi:type="dcterms:W3CDTF">2026-03-27T08:20:03Z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