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ento_zošit" defaultThemeVersion="124226"/>
  <mc:AlternateContent xmlns:mc="http://schemas.openxmlformats.org/markup-compatibility/2006">
    <mc:Choice Requires="x15">
      <x15ac:absPath xmlns:x15ac="http://schemas.microsoft.com/office/spreadsheetml/2010/11/ac" url="C:\Users\B.V\Documents\Lukostrelba\SLZ\Administracia SLZ\"/>
    </mc:Choice>
  </mc:AlternateContent>
  <bookViews>
    <workbookView xWindow="-38520" yWindow="-3630" windowWidth="38640" windowHeight="21120" activeTab="3"/>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 name="_xlnm.Print_Titles" localSheetId="4">Doklady!$104:$104</definedName>
    <definedName name="_xlnm.Print_Titles" localSheetId="1">Príklady!$7:$7</definedName>
    <definedName name="_xlnm.Print_Titles" localSheetId="3">Spolu!$52:$52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2" i="1" l="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N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I22" i="1"/>
  <c r="N22" i="1" s="1"/>
  <c r="J22" i="1"/>
  <c r="I23" i="1"/>
  <c r="N23" i="1" s="1"/>
  <c r="J23" i="1"/>
  <c r="I24" i="1"/>
  <c r="N24" i="1" s="1"/>
  <c r="J24" i="1"/>
  <c r="I25" i="1"/>
  <c r="N25" i="1" s="1"/>
  <c r="J25" i="1"/>
  <c r="I26" i="1"/>
  <c r="N26" i="1" s="1"/>
  <c r="J26" i="1"/>
  <c r="I27" i="1"/>
  <c r="N27" i="1" s="1"/>
  <c r="J27" i="1"/>
  <c r="I28" i="1"/>
  <c r="N28" i="1" s="1"/>
  <c r="J28" i="1"/>
  <c r="I29" i="1"/>
  <c r="N29" i="1" s="1"/>
  <c r="J29" i="1"/>
  <c r="I30" i="1"/>
  <c r="N30" i="1" s="1"/>
  <c r="J30" i="1"/>
  <c r="I31" i="1"/>
  <c r="N31" i="1" s="1"/>
  <c r="J31" i="1"/>
  <c r="I32" i="1"/>
  <c r="N32" i="1" s="1"/>
  <c r="J32" i="1"/>
  <c r="I33" i="1"/>
  <c r="N33" i="1" s="1"/>
  <c r="J33" i="1"/>
  <c r="I34" i="1"/>
  <c r="N34" i="1" s="1"/>
  <c r="J34" i="1"/>
  <c r="I35" i="1"/>
  <c r="N35" i="1" s="1"/>
  <c r="J35" i="1"/>
  <c r="I36" i="1"/>
  <c r="N36" i="1" s="1"/>
  <c r="J36" i="1"/>
  <c r="I37" i="1"/>
  <c r="N37" i="1" s="1"/>
  <c r="J37" i="1"/>
  <c r="I38" i="1"/>
  <c r="N38" i="1" s="1"/>
  <c r="J38" i="1"/>
  <c r="I39" i="1"/>
  <c r="N39" i="1" s="1"/>
  <c r="J39" i="1"/>
  <c r="I40" i="1"/>
  <c r="N40" i="1" s="1"/>
  <c r="J40" i="1"/>
  <c r="I41" i="1"/>
  <c r="N41" i="1" s="1"/>
  <c r="J41" i="1"/>
  <c r="I42" i="1"/>
  <c r="N42" i="1" s="1"/>
  <c r="J42" i="1"/>
  <c r="I43" i="1"/>
  <c r="N43" i="1" s="1"/>
  <c r="J43" i="1"/>
  <c r="I44" i="1"/>
  <c r="N44" i="1" s="1"/>
  <c r="J44" i="1"/>
  <c r="I45" i="1"/>
  <c r="N45" i="1" s="1"/>
  <c r="J45" i="1"/>
  <c r="I46" i="1"/>
  <c r="N46" i="1" s="1"/>
  <c r="J46" i="1"/>
  <c r="I47" i="1"/>
  <c r="N47" i="1" s="1"/>
  <c r="J47" i="1"/>
  <c r="I48" i="1"/>
  <c r="N48" i="1" s="1"/>
  <c r="J48" i="1"/>
  <c r="I49" i="1"/>
  <c r="N49" i="1" s="1"/>
  <c r="J49" i="1"/>
  <c r="I50" i="1"/>
  <c r="N50" i="1" s="1"/>
  <c r="J50" i="1"/>
  <c r="I51" i="1"/>
  <c r="N51" i="1" s="1"/>
  <c r="J51" i="1"/>
  <c r="I52" i="1"/>
  <c r="N52" i="1" s="1"/>
  <c r="J52" i="1"/>
  <c r="I53" i="1"/>
  <c r="N53" i="1" s="1"/>
  <c r="J53" i="1"/>
  <c r="I54" i="1"/>
  <c r="N54" i="1" s="1"/>
  <c r="J54" i="1"/>
  <c r="I55" i="1"/>
  <c r="N55" i="1" s="1"/>
  <c r="J55" i="1"/>
  <c r="I56" i="1"/>
  <c r="N56" i="1" s="1"/>
  <c r="J56" i="1"/>
  <c r="I57" i="1"/>
  <c r="N57" i="1" s="1"/>
  <c r="J57" i="1"/>
  <c r="I58" i="1"/>
  <c r="N58" i="1" s="1"/>
  <c r="J58" i="1"/>
  <c r="I59" i="1"/>
  <c r="N59" i="1" s="1"/>
  <c r="J59" i="1"/>
  <c r="I60" i="1"/>
  <c r="N60" i="1" s="1"/>
  <c r="J60" i="1"/>
  <c r="I61" i="1"/>
  <c r="J61" i="1"/>
  <c r="I62" i="1"/>
  <c r="N62" i="1" s="1"/>
  <c r="J62" i="1"/>
  <c r="I63" i="1"/>
  <c r="N63" i="1" s="1"/>
  <c r="J63" i="1"/>
  <c r="I64" i="1"/>
  <c r="N64" i="1" s="1"/>
  <c r="J64" i="1"/>
  <c r="I65" i="1"/>
  <c r="N65" i="1" s="1"/>
  <c r="J65" i="1"/>
  <c r="I66" i="1"/>
  <c r="N66" i="1" s="1"/>
  <c r="J66" i="1"/>
  <c r="I67" i="1"/>
  <c r="N67" i="1" s="1"/>
  <c r="J67" i="1"/>
  <c r="I68" i="1"/>
  <c r="N68" i="1" s="1"/>
  <c r="J68" i="1"/>
  <c r="I69" i="1"/>
  <c r="N69" i="1" s="1"/>
  <c r="J69" i="1"/>
  <c r="I70" i="1"/>
  <c r="N70" i="1" s="1"/>
  <c r="J70" i="1"/>
  <c r="I71" i="1"/>
  <c r="N71" i="1" s="1"/>
  <c r="J71" i="1"/>
  <c r="I72" i="1"/>
  <c r="N72" i="1" s="1"/>
  <c r="J72" i="1"/>
  <c r="I73" i="1"/>
  <c r="N73" i="1" s="1"/>
  <c r="J73" i="1"/>
  <c r="I74" i="1"/>
  <c r="N74" i="1" s="1"/>
  <c r="J74" i="1"/>
  <c r="I75" i="1"/>
  <c r="N75" i="1" s="1"/>
  <c r="J75" i="1"/>
  <c r="I76" i="1"/>
  <c r="N76" i="1" s="1"/>
  <c r="J76" i="1"/>
  <c r="I77" i="1"/>
  <c r="N77" i="1" s="1"/>
  <c r="J77" i="1"/>
  <c r="I78" i="1"/>
  <c r="N78" i="1" s="1"/>
  <c r="J78" i="1"/>
  <c r="I79" i="1"/>
  <c r="N79" i="1" s="1"/>
  <c r="J79" i="1"/>
  <c r="I80" i="1"/>
  <c r="N80" i="1" s="1"/>
  <c r="J80" i="1"/>
  <c r="I81" i="1"/>
  <c r="N81" i="1" s="1"/>
  <c r="J81" i="1"/>
  <c r="I82" i="1"/>
  <c r="N82" i="1" s="1"/>
  <c r="J82" i="1"/>
  <c r="I83" i="1"/>
  <c r="N83" i="1" s="1"/>
  <c r="J83" i="1"/>
  <c r="I84" i="1"/>
  <c r="N84" i="1" s="1"/>
  <c r="J84" i="1"/>
  <c r="I85" i="1"/>
  <c r="N85" i="1" s="1"/>
  <c r="J85" i="1"/>
  <c r="I86" i="1"/>
  <c r="N86" i="1" s="1"/>
  <c r="J86" i="1"/>
  <c r="I87" i="1"/>
  <c r="N87" i="1" s="1"/>
  <c r="J87" i="1"/>
  <c r="I88" i="1"/>
  <c r="N88" i="1" s="1"/>
  <c r="J88" i="1"/>
  <c r="I89" i="1"/>
  <c r="N89" i="1" s="1"/>
  <c r="J89" i="1"/>
  <c r="I90" i="1"/>
  <c r="N90" i="1" s="1"/>
  <c r="J90" i="1"/>
  <c r="I91" i="1"/>
  <c r="N91" i="1" s="1"/>
  <c r="J91" i="1"/>
  <c r="I92" i="1"/>
  <c r="N92" i="1" s="1"/>
  <c r="J92" i="1"/>
  <c r="I93" i="1"/>
  <c r="N93" i="1" s="1"/>
  <c r="J93" i="1"/>
  <c r="B89" i="1"/>
  <c r="M89" i="1" s="1"/>
  <c r="B87" i="1"/>
  <c r="M87" i="1" s="1"/>
  <c r="B80" i="1"/>
  <c r="M80" i="1" s="1"/>
  <c r="B76" i="1"/>
  <c r="M76" i="1" s="1"/>
  <c r="B72" i="1"/>
  <c r="M72" i="1" s="1"/>
  <c r="B69" i="1"/>
  <c r="M69" i="1" s="1"/>
  <c r="B70" i="1"/>
  <c r="M70" i="1" s="1"/>
  <c r="B60" i="1"/>
  <c r="M60" i="1" s="1"/>
  <c r="B52" i="1"/>
  <c r="M52" i="1" s="1"/>
  <c r="B51" i="1"/>
  <c r="M51" i="1" s="1"/>
  <c r="B43" i="1"/>
  <c r="M43" i="1" s="1"/>
  <c r="B44" i="1"/>
  <c r="M44" i="1" s="1"/>
  <c r="B30" i="1"/>
  <c r="M30" i="1" s="1"/>
  <c r="B22" i="1"/>
  <c r="M22" i="1" s="1"/>
  <c r="L13" i="1"/>
  <c r="J13" i="1"/>
  <c r="I13" i="1"/>
  <c r="N13" i="1" s="1"/>
  <c r="B13" i="1"/>
  <c r="M13" i="1" s="1"/>
  <c r="C3" i="9"/>
  <c r="I2" i="1"/>
  <c r="J2" i="1"/>
  <c r="I3" i="1"/>
  <c r="J3" i="1"/>
  <c r="I4" i="1"/>
  <c r="J4" i="1"/>
  <c r="I5" i="1"/>
  <c r="J5" i="1"/>
  <c r="I6" i="1"/>
  <c r="J6" i="1"/>
  <c r="I7" i="1"/>
  <c r="J7" i="1"/>
  <c r="I8" i="1"/>
  <c r="J8" i="1"/>
  <c r="I9" i="1"/>
  <c r="J9" i="1"/>
  <c r="I10" i="1"/>
  <c r="J10" i="1"/>
  <c r="I11" i="1"/>
  <c r="J11" i="1"/>
  <c r="I12" i="1"/>
  <c r="J12" i="1"/>
  <c r="I14" i="1"/>
  <c r="J14" i="1"/>
  <c r="I15" i="1"/>
  <c r="J15" i="1"/>
  <c r="I16" i="1"/>
  <c r="J16" i="1"/>
  <c r="I17" i="1"/>
  <c r="J17" i="1"/>
  <c r="I18" i="1"/>
  <c r="J18" i="1"/>
  <c r="I19" i="1"/>
  <c r="J19" i="1"/>
  <c r="I20" i="1"/>
  <c r="J20" i="1"/>
  <c r="I21" i="1"/>
  <c r="J21" i="1"/>
  <c r="I94" i="1"/>
  <c r="N94" i="1" s="1"/>
  <c r="J94" i="1"/>
  <c r="I95" i="1"/>
  <c r="N95" i="1" s="1"/>
  <c r="J95" i="1"/>
  <c r="I96" i="1"/>
  <c r="N96" i="1" s="1"/>
  <c r="J96" i="1"/>
  <c r="I97" i="1"/>
  <c r="N97" i="1" s="1"/>
  <c r="J97" i="1"/>
  <c r="I98" i="1"/>
  <c r="N98" i="1" s="1"/>
  <c r="J98" i="1"/>
  <c r="I99" i="1"/>
  <c r="N99" i="1" s="1"/>
  <c r="J99" i="1"/>
  <c r="I100" i="1"/>
  <c r="N100" i="1" s="1"/>
  <c r="J100" i="1"/>
  <c r="I101" i="1"/>
  <c r="N101" i="1" s="1"/>
  <c r="J101" i="1"/>
  <c r="I102" i="1"/>
  <c r="N102" i="1" s="1"/>
  <c r="J102" i="1"/>
  <c r="I103" i="1"/>
  <c r="N103" i="1" s="1"/>
  <c r="J103" i="1"/>
  <c r="I104" i="1"/>
  <c r="N104" i="1" s="1"/>
  <c r="J104" i="1"/>
  <c r="I105" i="1"/>
  <c r="N105" i="1" s="1"/>
  <c r="J105" i="1"/>
  <c r="I106" i="1"/>
  <c r="N106" i="1" s="1"/>
  <c r="J106" i="1"/>
  <c r="I107" i="1"/>
  <c r="N107" i="1" s="1"/>
  <c r="J107" i="1"/>
  <c r="I108" i="1"/>
  <c r="N108" i="1" s="1"/>
  <c r="J108" i="1"/>
  <c r="I109" i="1"/>
  <c r="N109" i="1" s="1"/>
  <c r="J109" i="1"/>
  <c r="I110" i="1"/>
  <c r="N110" i="1" s="1"/>
  <c r="J110" i="1"/>
  <c r="I111" i="1"/>
  <c r="N111" i="1" s="1"/>
  <c r="J111" i="1"/>
  <c r="I112" i="1"/>
  <c r="N112" i="1" s="1"/>
  <c r="J112" i="1"/>
  <c r="I113" i="1"/>
  <c r="N113" i="1" s="1"/>
  <c r="J113" i="1"/>
  <c r="I114" i="1"/>
  <c r="N114" i="1" s="1"/>
  <c r="J114" i="1"/>
  <c r="I115" i="1"/>
  <c r="N115" i="1" s="1"/>
  <c r="J115" i="1"/>
  <c r="I116" i="1"/>
  <c r="N116" i="1" s="1"/>
  <c r="J116" i="1"/>
  <c r="I117" i="1"/>
  <c r="N117" i="1" s="1"/>
  <c r="J117" i="1"/>
  <c r="I118" i="1"/>
  <c r="N118" i="1" s="1"/>
  <c r="J118" i="1"/>
  <c r="I119" i="1"/>
  <c r="N119" i="1" s="1"/>
  <c r="J119" i="1"/>
  <c r="I120" i="1"/>
  <c r="N120" i="1" s="1"/>
  <c r="J120" i="1"/>
  <c r="I121" i="1"/>
  <c r="N121" i="1" s="1"/>
  <c r="J121" i="1"/>
  <c r="I122" i="1"/>
  <c r="N122" i="1" s="1"/>
  <c r="J122" i="1"/>
  <c r="I123" i="1"/>
  <c r="N123" i="1" s="1"/>
  <c r="J123" i="1"/>
  <c r="I124" i="1"/>
  <c r="N124" i="1" s="1"/>
  <c r="J124" i="1"/>
  <c r="I125" i="1"/>
  <c r="N125" i="1" s="1"/>
  <c r="J125" i="1"/>
  <c r="I126" i="1"/>
  <c r="N126" i="1" s="1"/>
  <c r="J126" i="1"/>
  <c r="I127" i="1"/>
  <c r="N127" i="1" s="1"/>
  <c r="J127" i="1"/>
  <c r="I128" i="1"/>
  <c r="N128" i="1" s="1"/>
  <c r="J128" i="1"/>
  <c r="I129" i="1"/>
  <c r="N129" i="1" s="1"/>
  <c r="J129" i="1"/>
  <c r="I130" i="1"/>
  <c r="N130" i="1" s="1"/>
  <c r="J130" i="1"/>
  <c r="I131" i="1"/>
  <c r="N131" i="1" s="1"/>
  <c r="J131" i="1"/>
  <c r="I132" i="1"/>
  <c r="N132" i="1" s="1"/>
  <c r="J132" i="1"/>
  <c r="I133" i="1"/>
  <c r="N133" i="1" s="1"/>
  <c r="J133" i="1"/>
  <c r="I134" i="1"/>
  <c r="N134" i="1" s="1"/>
  <c r="J134" i="1"/>
  <c r="I135" i="1"/>
  <c r="N135" i="1" s="1"/>
  <c r="J135" i="1"/>
  <c r="I136" i="1"/>
  <c r="N136" i="1" s="1"/>
  <c r="J136" i="1"/>
  <c r="I137" i="1"/>
  <c r="N137" i="1" s="1"/>
  <c r="J137" i="1"/>
  <c r="I138" i="1"/>
  <c r="N138" i="1" s="1"/>
  <c r="J138" i="1"/>
  <c r="I139" i="1"/>
  <c r="N139" i="1" s="1"/>
  <c r="J139" i="1"/>
  <c r="I140" i="1"/>
  <c r="N140" i="1" s="1"/>
  <c r="J140" i="1"/>
  <c r="I141" i="1"/>
  <c r="N141" i="1" s="1"/>
  <c r="J141" i="1"/>
  <c r="I142" i="1"/>
  <c r="N142" i="1" s="1"/>
  <c r="J142" i="1"/>
  <c r="I143" i="1"/>
  <c r="N143" i="1" s="1"/>
  <c r="J143" i="1"/>
  <c r="I144" i="1"/>
  <c r="N144" i="1" s="1"/>
  <c r="J144" i="1"/>
  <c r="I145" i="1"/>
  <c r="N145" i="1" s="1"/>
  <c r="J145" i="1"/>
  <c r="I146" i="1"/>
  <c r="N146" i="1" s="1"/>
  <c r="J146" i="1"/>
  <c r="I147" i="1"/>
  <c r="N147" i="1" s="1"/>
  <c r="J147" i="1"/>
  <c r="I148" i="1"/>
  <c r="N148" i="1" s="1"/>
  <c r="J148" i="1"/>
  <c r="I149" i="1"/>
  <c r="N149" i="1" s="1"/>
  <c r="J149" i="1"/>
  <c r="I150" i="1"/>
  <c r="N150" i="1" s="1"/>
  <c r="J150" i="1"/>
  <c r="I151" i="1"/>
  <c r="N151" i="1" s="1"/>
  <c r="J151" i="1"/>
  <c r="I152" i="1"/>
  <c r="N152" i="1" s="1"/>
  <c r="J152" i="1"/>
  <c r="I153" i="1"/>
  <c r="N153" i="1" s="1"/>
  <c r="J153" i="1"/>
  <c r="I154" i="1"/>
  <c r="N154" i="1" s="1"/>
  <c r="J154" i="1"/>
  <c r="I155" i="1"/>
  <c r="N155" i="1" s="1"/>
  <c r="J155" i="1"/>
  <c r="I156" i="1"/>
  <c r="N156" i="1" s="1"/>
  <c r="J156" i="1"/>
  <c r="I157" i="1"/>
  <c r="N157" i="1" s="1"/>
  <c r="J157" i="1"/>
  <c r="I158" i="1"/>
  <c r="N158" i="1" s="1"/>
  <c r="J158" i="1"/>
  <c r="I159" i="1"/>
  <c r="N159" i="1" s="1"/>
  <c r="J159" i="1"/>
  <c r="I160" i="1"/>
  <c r="N160" i="1" s="1"/>
  <c r="J160" i="1"/>
  <c r="I161" i="1"/>
  <c r="N161" i="1" s="1"/>
  <c r="J161" i="1"/>
  <c r="I162" i="1"/>
  <c r="N162" i="1" s="1"/>
  <c r="J162" i="1"/>
  <c r="I163" i="1"/>
  <c r="N163" i="1" s="1"/>
  <c r="J163" i="1"/>
  <c r="I164" i="1"/>
  <c r="N164" i="1" s="1"/>
  <c r="J164" i="1"/>
  <c r="I165" i="1"/>
  <c r="N165" i="1" s="1"/>
  <c r="J165" i="1"/>
  <c r="I166" i="1"/>
  <c r="N166" i="1" s="1"/>
  <c r="J166" i="1"/>
  <c r="I167" i="1"/>
  <c r="N167" i="1" s="1"/>
  <c r="J167" i="1"/>
  <c r="I168" i="1"/>
  <c r="N168" i="1" s="1"/>
  <c r="J168" i="1"/>
  <c r="I169" i="1"/>
  <c r="N169" i="1" s="1"/>
  <c r="J169" i="1"/>
  <c r="I170" i="1"/>
  <c r="N170" i="1" s="1"/>
  <c r="J170" i="1"/>
  <c r="I171" i="1"/>
  <c r="N171" i="1" s="1"/>
  <c r="J171" i="1"/>
  <c r="I172" i="1"/>
  <c r="N172" i="1" s="1"/>
  <c r="J172" i="1"/>
  <c r="I173" i="1"/>
  <c r="N173" i="1" s="1"/>
  <c r="J173" i="1"/>
  <c r="I174" i="1"/>
  <c r="N174" i="1" s="1"/>
  <c r="J174" i="1"/>
  <c r="I175" i="1"/>
  <c r="N175" i="1" s="1"/>
  <c r="J175" i="1"/>
  <c r="I176" i="1"/>
  <c r="N176" i="1" s="1"/>
  <c r="J176" i="1"/>
  <c r="I177" i="1"/>
  <c r="N177" i="1" s="1"/>
  <c r="J177" i="1"/>
  <c r="I178" i="1"/>
  <c r="N178" i="1" s="1"/>
  <c r="J178" i="1"/>
  <c r="I179" i="1"/>
  <c r="N179" i="1" s="1"/>
  <c r="J179" i="1"/>
  <c r="I180" i="1"/>
  <c r="N180" i="1" s="1"/>
  <c r="J180" i="1"/>
  <c r="I181" i="1"/>
  <c r="N181" i="1" s="1"/>
  <c r="J181" i="1"/>
  <c r="I182" i="1"/>
  <c r="N182" i="1" s="1"/>
  <c r="J182" i="1"/>
  <c r="I183" i="1"/>
  <c r="N183" i="1" s="1"/>
  <c r="J183" i="1"/>
  <c r="I184" i="1"/>
  <c r="N184" i="1" s="1"/>
  <c r="J184" i="1"/>
  <c r="I185" i="1"/>
  <c r="N185" i="1" s="1"/>
  <c r="J185" i="1"/>
  <c r="I186" i="1"/>
  <c r="N186" i="1" s="1"/>
  <c r="J186" i="1"/>
  <c r="I187" i="1"/>
  <c r="N187" i="1" s="1"/>
  <c r="J187" i="1"/>
  <c r="I188" i="1"/>
  <c r="N188" i="1" s="1"/>
  <c r="J188" i="1"/>
  <c r="I189" i="1"/>
  <c r="N189" i="1" s="1"/>
  <c r="J189" i="1"/>
  <c r="I190" i="1"/>
  <c r="N190" i="1" s="1"/>
  <c r="J190" i="1"/>
  <c r="I191" i="1"/>
  <c r="N191" i="1" s="1"/>
  <c r="J191" i="1"/>
  <c r="I192" i="1"/>
  <c r="N192" i="1" s="1"/>
  <c r="J192" i="1"/>
  <c r="I193" i="1"/>
  <c r="N193" i="1" s="1"/>
  <c r="J193" i="1"/>
  <c r="I194" i="1"/>
  <c r="N194" i="1" s="1"/>
  <c r="J194" i="1"/>
  <c r="I195" i="1"/>
  <c r="N195" i="1" s="1"/>
  <c r="J195" i="1"/>
  <c r="I196" i="1"/>
  <c r="N196" i="1" s="1"/>
  <c r="J196" i="1"/>
  <c r="I197" i="1"/>
  <c r="N197" i="1" s="1"/>
  <c r="J197" i="1"/>
  <c r="I198" i="1"/>
  <c r="N198" i="1" s="1"/>
  <c r="J198" i="1"/>
  <c r="I199" i="1"/>
  <c r="N199" i="1" s="1"/>
  <c r="J199" i="1"/>
  <c r="I200" i="1"/>
  <c r="N200" i="1" s="1"/>
  <c r="J200" i="1"/>
  <c r="I201" i="1"/>
  <c r="N201" i="1" s="1"/>
  <c r="J201" i="1"/>
  <c r="I202" i="1"/>
  <c r="N202" i="1" s="1"/>
  <c r="J202" i="1"/>
  <c r="I203" i="1"/>
  <c r="N203" i="1" s="1"/>
  <c r="J203" i="1"/>
  <c r="I204" i="1"/>
  <c r="N204" i="1" s="1"/>
  <c r="J204" i="1"/>
  <c r="I205" i="1"/>
  <c r="N205" i="1" s="1"/>
  <c r="J205" i="1"/>
  <c r="I206" i="1"/>
  <c r="N206" i="1" s="1"/>
  <c r="J206" i="1"/>
  <c r="I207" i="1"/>
  <c r="J207" i="1"/>
  <c r="I208" i="1"/>
  <c r="J208" i="1"/>
  <c r="I209" i="1"/>
  <c r="J209" i="1"/>
  <c r="I210" i="1"/>
  <c r="J210" i="1"/>
  <c r="I211" i="1"/>
  <c r="J211" i="1"/>
  <c r="I212" i="1"/>
  <c r="J212" i="1"/>
  <c r="I213" i="1"/>
  <c r="J213" i="1"/>
  <c r="I214" i="1"/>
  <c r="J214" i="1"/>
  <c r="I215" i="1"/>
  <c r="J215" i="1"/>
  <c r="I216" i="1"/>
  <c r="J216" i="1"/>
  <c r="I217" i="1"/>
  <c r="J217" i="1"/>
  <c r="I218" i="1"/>
  <c r="J218" i="1"/>
  <c r="I219" i="1"/>
  <c r="J219" i="1"/>
  <c r="I220" i="1"/>
  <c r="J220" i="1"/>
  <c r="I221" i="1"/>
  <c r="J221" i="1"/>
  <c r="I222" i="1"/>
  <c r="J222" i="1"/>
  <c r="I223" i="1"/>
  <c r="J223" i="1"/>
  <c r="I224" i="1"/>
  <c r="J224" i="1"/>
  <c r="I225" i="1"/>
  <c r="J225" i="1"/>
  <c r="I226" i="1"/>
  <c r="J226" i="1"/>
  <c r="I227" i="1"/>
  <c r="J227" i="1"/>
  <c r="I228" i="1"/>
  <c r="J228" i="1"/>
  <c r="I229" i="1"/>
  <c r="J229" i="1"/>
  <c r="I230" i="1"/>
  <c r="J230" i="1"/>
  <c r="I231" i="1"/>
  <c r="J231" i="1"/>
  <c r="I232" i="1"/>
  <c r="J232" i="1"/>
  <c r="I233" i="1"/>
  <c r="J233" i="1"/>
  <c r="I234" i="1"/>
  <c r="J234" i="1"/>
  <c r="I235" i="1"/>
  <c r="J235" i="1"/>
  <c r="I236" i="1"/>
  <c r="J236" i="1"/>
  <c r="I237" i="1"/>
  <c r="J237" i="1"/>
  <c r="I238" i="1"/>
  <c r="J238" i="1"/>
  <c r="I239" i="1"/>
  <c r="J239" i="1"/>
  <c r="I240" i="1"/>
  <c r="J240" i="1"/>
  <c r="I241" i="1"/>
  <c r="J241" i="1"/>
  <c r="I242" i="1"/>
  <c r="J242" i="1"/>
  <c r="I243" i="1"/>
  <c r="J243" i="1"/>
  <c r="I244" i="1"/>
  <c r="J244" i="1"/>
  <c r="I245" i="1"/>
  <c r="J245" i="1"/>
  <c r="I246" i="1"/>
  <c r="J246" i="1"/>
  <c r="I247" i="1"/>
  <c r="J247" i="1"/>
  <c r="I248" i="1"/>
  <c r="J248" i="1"/>
  <c r="I249" i="1"/>
  <c r="J249" i="1"/>
  <c r="I250" i="1"/>
  <c r="J250" i="1"/>
  <c r="I251" i="1"/>
  <c r="J251" i="1"/>
  <c r="I252" i="1"/>
  <c r="J252" i="1"/>
  <c r="I253" i="1"/>
  <c r="J253" i="1"/>
  <c r="I254" i="1"/>
  <c r="J254" i="1"/>
  <c r="I255" i="1"/>
  <c r="J255" i="1"/>
  <c r="I256" i="1"/>
  <c r="J256" i="1"/>
  <c r="I257" i="1"/>
  <c r="J257" i="1"/>
  <c r="I258" i="1"/>
  <c r="J258" i="1"/>
  <c r="I259" i="1"/>
  <c r="J259" i="1"/>
  <c r="I260" i="1"/>
  <c r="J260" i="1"/>
  <c r="I261" i="1"/>
  <c r="J261" i="1"/>
  <c r="I262" i="1"/>
  <c r="J262" i="1"/>
  <c r="I263" i="1"/>
  <c r="J263" i="1"/>
  <c r="I264" i="1"/>
  <c r="J264" i="1"/>
  <c r="I265" i="1"/>
  <c r="J265" i="1"/>
  <c r="I266" i="1"/>
  <c r="J266" i="1"/>
  <c r="I267" i="1"/>
  <c r="J267" i="1"/>
  <c r="I268" i="1"/>
  <c r="J268" i="1"/>
  <c r="I269" i="1"/>
  <c r="J269" i="1"/>
  <c r="I270" i="1"/>
  <c r="J270" i="1"/>
  <c r="I271" i="1"/>
  <c r="J271" i="1"/>
  <c r="I272" i="1"/>
  <c r="J272" i="1"/>
  <c r="I273" i="1"/>
  <c r="J273" i="1"/>
  <c r="I274" i="1"/>
  <c r="J274" i="1"/>
  <c r="I275" i="1"/>
  <c r="J275" i="1"/>
  <c r="I276" i="1"/>
  <c r="J276" i="1"/>
  <c r="I277" i="1"/>
  <c r="J277" i="1"/>
  <c r="I278" i="1"/>
  <c r="J278" i="1"/>
  <c r="I279" i="1"/>
  <c r="J279" i="1"/>
  <c r="I280" i="1"/>
  <c r="J280" i="1"/>
  <c r="I281" i="1"/>
  <c r="J281" i="1"/>
  <c r="I282" i="1"/>
  <c r="J282" i="1"/>
  <c r="I283" i="1"/>
  <c r="J283" i="1"/>
  <c r="I284" i="1"/>
  <c r="J284" i="1"/>
  <c r="I285" i="1"/>
  <c r="J285" i="1"/>
  <c r="I286" i="1"/>
  <c r="J286" i="1"/>
  <c r="I287" i="1"/>
  <c r="J287" i="1"/>
  <c r="I288" i="1"/>
  <c r="J288" i="1"/>
  <c r="I289" i="1"/>
  <c r="J289" i="1"/>
  <c r="I290" i="1"/>
  <c r="J290" i="1"/>
  <c r="I291" i="1"/>
  <c r="J291" i="1"/>
  <c r="I292" i="1"/>
  <c r="J292" i="1"/>
  <c r="I293" i="1"/>
  <c r="J293" i="1"/>
  <c r="I294" i="1"/>
  <c r="J294" i="1"/>
  <c r="I295" i="1"/>
  <c r="J295" i="1"/>
  <c r="I296" i="1"/>
  <c r="J296" i="1"/>
  <c r="I297" i="1"/>
  <c r="J297" i="1"/>
  <c r="I298" i="1"/>
  <c r="J298" i="1"/>
  <c r="I299" i="1"/>
  <c r="J299" i="1"/>
  <c r="I300" i="1"/>
  <c r="J300" i="1"/>
  <c r="I301" i="1"/>
  <c r="J301" i="1"/>
  <c r="I302" i="1"/>
  <c r="J302" i="1"/>
  <c r="I303" i="1"/>
  <c r="J303" i="1"/>
  <c r="I304" i="1"/>
  <c r="J304" i="1"/>
  <c r="I305" i="1"/>
  <c r="J305" i="1"/>
  <c r="I306" i="1"/>
  <c r="J306" i="1"/>
  <c r="I307" i="1"/>
  <c r="J307" i="1"/>
  <c r="I308" i="1"/>
  <c r="J308" i="1"/>
  <c r="I309" i="1"/>
  <c r="J309" i="1"/>
  <c r="I310" i="1"/>
  <c r="J310" i="1"/>
  <c r="I311" i="1"/>
  <c r="J311" i="1"/>
  <c r="I312" i="1"/>
  <c r="J312" i="1"/>
  <c r="I313" i="1"/>
  <c r="J313" i="1"/>
  <c r="I314" i="1"/>
  <c r="J314" i="1"/>
  <c r="I315" i="1"/>
  <c r="J315" i="1"/>
  <c r="I316" i="1"/>
  <c r="J316" i="1"/>
  <c r="I317" i="1"/>
  <c r="J317" i="1"/>
  <c r="I318" i="1"/>
  <c r="J318" i="1"/>
  <c r="I319" i="1"/>
  <c r="J319" i="1"/>
  <c r="I320" i="1"/>
  <c r="J320" i="1"/>
  <c r="I321" i="1"/>
  <c r="J321" i="1"/>
  <c r="I322" i="1"/>
  <c r="J322" i="1"/>
  <c r="I323" i="1"/>
  <c r="J323" i="1"/>
  <c r="I324" i="1"/>
  <c r="J324" i="1"/>
  <c r="I325" i="1"/>
  <c r="J325" i="1"/>
  <c r="I326" i="1"/>
  <c r="J326" i="1"/>
  <c r="I327" i="1"/>
  <c r="J327" i="1"/>
  <c r="I328" i="1"/>
  <c r="J328" i="1"/>
  <c r="I329" i="1"/>
  <c r="J329" i="1"/>
  <c r="I330" i="1"/>
  <c r="J330" i="1"/>
  <c r="I331" i="1"/>
  <c r="J331" i="1"/>
  <c r="I332" i="1"/>
  <c r="J332" i="1"/>
  <c r="I333" i="1"/>
  <c r="J333" i="1"/>
  <c r="I334" i="1"/>
  <c r="J334" i="1"/>
  <c r="I335" i="1"/>
  <c r="J335" i="1"/>
  <c r="I336" i="1"/>
  <c r="J336" i="1"/>
  <c r="I337" i="1"/>
  <c r="J337" i="1"/>
  <c r="I338" i="1"/>
  <c r="J338" i="1"/>
  <c r="I339" i="1"/>
  <c r="J339" i="1"/>
  <c r="I340" i="1"/>
  <c r="J340" i="1"/>
  <c r="I341" i="1"/>
  <c r="J341" i="1"/>
  <c r="I342" i="1"/>
  <c r="J342" i="1"/>
  <c r="I343" i="1"/>
  <c r="J343" i="1"/>
  <c r="I344" i="1"/>
  <c r="J344" i="1"/>
  <c r="I345" i="1"/>
  <c r="J345" i="1"/>
  <c r="I346" i="1"/>
  <c r="J346" i="1"/>
  <c r="I347" i="1"/>
  <c r="J347" i="1"/>
  <c r="I348" i="1"/>
  <c r="J348" i="1"/>
  <c r="I349" i="1"/>
  <c r="J349" i="1"/>
  <c r="I350" i="1"/>
  <c r="J350" i="1"/>
  <c r="I351" i="1"/>
  <c r="J351" i="1"/>
  <c r="I352" i="1"/>
  <c r="J352" i="1"/>
  <c r="I353" i="1"/>
  <c r="J353" i="1"/>
  <c r="I354" i="1"/>
  <c r="J354" i="1"/>
  <c r="I355" i="1"/>
  <c r="J355" i="1"/>
  <c r="I356" i="1"/>
  <c r="J356" i="1"/>
  <c r="I357" i="1"/>
  <c r="J357" i="1"/>
  <c r="I358" i="1"/>
  <c r="J358" i="1"/>
  <c r="I359" i="1"/>
  <c r="J359" i="1"/>
  <c r="I360" i="1"/>
  <c r="J360" i="1"/>
  <c r="I361" i="1"/>
  <c r="J361" i="1"/>
  <c r="I362" i="1"/>
  <c r="J362" i="1"/>
  <c r="I363" i="1"/>
  <c r="J363" i="1"/>
  <c r="I364" i="1"/>
  <c r="J364" i="1"/>
  <c r="I365" i="1"/>
  <c r="J365" i="1"/>
  <c r="I366" i="1"/>
  <c r="J366" i="1"/>
  <c r="I367" i="1"/>
  <c r="J367" i="1"/>
  <c r="I368" i="1"/>
  <c r="J368" i="1"/>
  <c r="I369" i="1"/>
  <c r="J369" i="1"/>
  <c r="I370" i="1"/>
  <c r="J370" i="1"/>
  <c r="I371" i="1"/>
  <c r="J371" i="1"/>
  <c r="I372" i="1"/>
  <c r="J372" i="1"/>
  <c r="I373" i="1"/>
  <c r="J373" i="1"/>
  <c r="I374" i="1"/>
  <c r="J374" i="1"/>
  <c r="I375" i="1"/>
  <c r="J375" i="1"/>
  <c r="I376" i="1"/>
  <c r="J376" i="1"/>
  <c r="I377" i="1"/>
  <c r="J377" i="1"/>
  <c r="I378" i="1"/>
  <c r="J378" i="1"/>
  <c r="I379" i="1"/>
  <c r="J379" i="1"/>
  <c r="I380" i="1"/>
  <c r="J380" i="1"/>
  <c r="I381" i="1"/>
  <c r="J381" i="1"/>
  <c r="I382" i="1"/>
  <c r="J382" i="1"/>
  <c r="I383" i="1"/>
  <c r="J383" i="1"/>
  <c r="I384" i="1"/>
  <c r="J384" i="1"/>
  <c r="I385" i="1"/>
  <c r="J385" i="1"/>
  <c r="I386" i="1"/>
  <c r="J386" i="1"/>
  <c r="I387" i="1"/>
  <c r="J387" i="1"/>
  <c r="I388" i="1"/>
  <c r="J388" i="1"/>
  <c r="I389" i="1"/>
  <c r="J389" i="1"/>
  <c r="I390" i="1"/>
  <c r="J390" i="1"/>
  <c r="I391" i="1"/>
  <c r="J391" i="1"/>
  <c r="I392" i="1"/>
  <c r="J392" i="1"/>
  <c r="I393" i="1"/>
  <c r="J393" i="1"/>
  <c r="I394" i="1"/>
  <c r="J394" i="1"/>
  <c r="I395" i="1"/>
  <c r="J395" i="1"/>
  <c r="I396" i="1"/>
  <c r="J396" i="1"/>
  <c r="I397" i="1"/>
  <c r="J397" i="1"/>
  <c r="I398" i="1"/>
  <c r="J398" i="1"/>
  <c r="I399" i="1"/>
  <c r="J399" i="1"/>
  <c r="I400" i="1"/>
  <c r="J400" i="1"/>
  <c r="I401" i="1"/>
  <c r="J401" i="1"/>
  <c r="I402" i="1"/>
  <c r="J402" i="1"/>
  <c r="I403" i="1"/>
  <c r="J403" i="1"/>
  <c r="I404" i="1"/>
  <c r="J404" i="1"/>
  <c r="I405" i="1"/>
  <c r="J405" i="1"/>
  <c r="I406" i="1"/>
  <c r="J406" i="1"/>
  <c r="I407" i="1"/>
  <c r="J407" i="1"/>
  <c r="I408" i="1"/>
  <c r="J408" i="1"/>
  <c r="I409" i="1"/>
  <c r="J409" i="1"/>
  <c r="I410" i="1"/>
  <c r="J410" i="1"/>
  <c r="I411" i="1"/>
  <c r="J411" i="1"/>
  <c r="I412" i="1"/>
  <c r="J412" i="1"/>
  <c r="I413" i="1"/>
  <c r="J413" i="1"/>
  <c r="I414" i="1"/>
  <c r="J414" i="1"/>
  <c r="I415" i="1"/>
  <c r="J415" i="1"/>
  <c r="I416" i="1"/>
  <c r="J416" i="1"/>
  <c r="I417" i="1"/>
  <c r="J417" i="1"/>
  <c r="I418" i="1"/>
  <c r="J418" i="1"/>
  <c r="I419" i="1"/>
  <c r="J419" i="1"/>
  <c r="I420" i="1"/>
  <c r="J420" i="1"/>
  <c r="I421" i="1"/>
  <c r="J421" i="1"/>
  <c r="I422" i="1"/>
  <c r="J422" i="1"/>
  <c r="I423" i="1"/>
  <c r="J423" i="1"/>
  <c r="I424" i="1"/>
  <c r="J424" i="1"/>
  <c r="I425" i="1"/>
  <c r="J425" i="1"/>
  <c r="I426" i="1"/>
  <c r="J426" i="1"/>
  <c r="I427" i="1"/>
  <c r="J427" i="1"/>
  <c r="I428" i="1"/>
  <c r="J428" i="1"/>
  <c r="I429" i="1"/>
  <c r="J429" i="1"/>
  <c r="I430" i="1"/>
  <c r="J430" i="1"/>
  <c r="I431" i="1"/>
  <c r="J431" i="1"/>
  <c r="I432" i="1"/>
  <c r="J432" i="1"/>
  <c r="I433" i="1"/>
  <c r="J433" i="1"/>
  <c r="I434" i="1"/>
  <c r="J434" i="1"/>
  <c r="I435" i="1"/>
  <c r="J435" i="1"/>
  <c r="I436" i="1"/>
  <c r="J436" i="1"/>
  <c r="I437" i="1"/>
  <c r="J437" i="1"/>
  <c r="I438" i="1"/>
  <c r="J438" i="1"/>
  <c r="I439" i="1"/>
  <c r="J439" i="1"/>
  <c r="I440" i="1"/>
  <c r="J440" i="1"/>
  <c r="I441" i="1"/>
  <c r="J441" i="1"/>
  <c r="I442" i="1"/>
  <c r="J442" i="1"/>
  <c r="I443" i="1"/>
  <c r="J443" i="1"/>
  <c r="I444" i="1"/>
  <c r="J444" i="1"/>
  <c r="I445" i="1"/>
  <c r="J445" i="1"/>
  <c r="I446" i="1"/>
  <c r="J446" i="1"/>
  <c r="I447" i="1"/>
  <c r="J447" i="1"/>
  <c r="I448" i="1"/>
  <c r="J448" i="1"/>
  <c r="I449" i="1"/>
  <c r="J449" i="1"/>
  <c r="I450" i="1"/>
  <c r="J450" i="1"/>
  <c r="I451" i="1"/>
  <c r="J451" i="1"/>
  <c r="I452" i="1"/>
  <c r="J452" i="1"/>
  <c r="I453" i="1"/>
  <c r="J453" i="1"/>
  <c r="I454" i="1"/>
  <c r="J454" i="1"/>
  <c r="I455" i="1"/>
  <c r="J455" i="1"/>
  <c r="I456" i="1"/>
  <c r="J456" i="1"/>
  <c r="I457" i="1"/>
  <c r="J457" i="1"/>
  <c r="I458" i="1"/>
  <c r="J458" i="1"/>
  <c r="I459" i="1"/>
  <c r="J459" i="1"/>
  <c r="I460" i="1"/>
  <c r="J460" i="1"/>
  <c r="I461" i="1"/>
  <c r="J461" i="1"/>
  <c r="I462" i="1"/>
  <c r="J462" i="1"/>
  <c r="I463" i="1"/>
  <c r="J463" i="1"/>
  <c r="I464" i="1"/>
  <c r="J464" i="1"/>
  <c r="I465" i="1"/>
  <c r="J465" i="1"/>
  <c r="I466" i="1"/>
  <c r="J466" i="1"/>
  <c r="I467" i="1"/>
  <c r="J467" i="1"/>
  <c r="I468" i="1"/>
  <c r="J468" i="1"/>
  <c r="I469" i="1"/>
  <c r="J469" i="1"/>
  <c r="I470" i="1"/>
  <c r="J470" i="1"/>
  <c r="I471" i="1"/>
  <c r="J471" i="1"/>
  <c r="I472" i="1"/>
  <c r="J472" i="1"/>
  <c r="I473" i="1"/>
  <c r="J473" i="1"/>
  <c r="I474" i="1"/>
  <c r="J474" i="1"/>
  <c r="I475" i="1"/>
  <c r="J475" i="1"/>
  <c r="I476" i="1"/>
  <c r="J476" i="1"/>
  <c r="I477" i="1"/>
  <c r="J477" i="1"/>
  <c r="I478" i="1"/>
  <c r="J478" i="1"/>
  <c r="I479" i="1"/>
  <c r="J479" i="1"/>
  <c r="I480" i="1"/>
  <c r="J480" i="1"/>
  <c r="I481" i="1"/>
  <c r="J481" i="1"/>
  <c r="I482" i="1"/>
  <c r="J482" i="1"/>
  <c r="I483" i="1"/>
  <c r="J483" i="1"/>
  <c r="I484" i="1"/>
  <c r="J484" i="1"/>
  <c r="I485" i="1"/>
  <c r="J485" i="1"/>
  <c r="I486" i="1"/>
  <c r="J486" i="1"/>
  <c r="I487" i="1"/>
  <c r="J487" i="1"/>
  <c r="I488" i="1"/>
  <c r="J488" i="1"/>
  <c r="I489" i="1"/>
  <c r="J489" i="1"/>
  <c r="I490" i="1"/>
  <c r="J490" i="1"/>
  <c r="I491" i="1"/>
  <c r="J491" i="1"/>
  <c r="I492" i="1"/>
  <c r="J492" i="1"/>
  <c r="I493" i="1"/>
  <c r="J493" i="1"/>
  <c r="I494" i="1"/>
  <c r="J494" i="1"/>
  <c r="I495" i="1"/>
  <c r="J495" i="1"/>
  <c r="I496" i="1"/>
  <c r="J496" i="1"/>
  <c r="I497" i="1"/>
  <c r="J497" i="1"/>
  <c r="I498" i="1"/>
  <c r="J498" i="1"/>
  <c r="I499" i="1"/>
  <c r="J499" i="1"/>
  <c r="I500" i="1"/>
  <c r="J500" i="1"/>
  <c r="I501" i="1"/>
  <c r="J501" i="1"/>
  <c r="I502" i="1"/>
  <c r="J502" i="1"/>
  <c r="I503" i="1"/>
  <c r="J503" i="1"/>
  <c r="B21" i="1" l="1"/>
  <c r="M21" i="1" s="1"/>
  <c r="B23" i="1"/>
  <c r="M23" i="1" s="1"/>
  <c r="B24" i="1"/>
  <c r="M24" i="1" s="1"/>
  <c r="B28" i="1"/>
  <c r="M28" i="1" s="1"/>
  <c r="B29" i="1"/>
  <c r="M29" i="1" s="1"/>
  <c r="B31" i="1"/>
  <c r="M31" i="1" s="1"/>
  <c r="B35" i="1"/>
  <c r="M35" i="1" s="1"/>
  <c r="B36" i="1"/>
  <c r="M36" i="1" s="1"/>
  <c r="B40" i="1"/>
  <c r="M40" i="1" s="1"/>
  <c r="B41" i="1"/>
  <c r="M41" i="1" s="1"/>
  <c r="B92" i="1"/>
  <c r="M92" i="1" s="1"/>
  <c r="B96" i="1"/>
  <c r="M96" i="1" s="1"/>
  <c r="B114" i="1"/>
  <c r="M114" i="1" s="1"/>
  <c r="B115" i="1"/>
  <c r="M115" i="1" s="1"/>
  <c r="B116" i="1"/>
  <c r="M116" i="1" s="1"/>
  <c r="B121" i="1"/>
  <c r="M121" i="1" s="1"/>
  <c r="B122" i="1"/>
  <c r="M122" i="1" s="1"/>
  <c r="B134" i="1"/>
  <c r="M134" i="1" s="1"/>
  <c r="B135" i="1"/>
  <c r="M135" i="1" s="1"/>
  <c r="B136" i="1"/>
  <c r="M136" i="1" s="1"/>
  <c r="B137" i="1"/>
  <c r="M137" i="1" s="1"/>
  <c r="B139" i="1"/>
  <c r="M139" i="1" s="1"/>
  <c r="B141" i="1"/>
  <c r="M141" i="1" s="1"/>
  <c r="B146" i="1"/>
  <c r="M146" i="1" s="1"/>
  <c r="B148" i="1"/>
  <c r="M148" i="1" s="1"/>
  <c r="B150" i="1"/>
  <c r="M150" i="1" s="1"/>
  <c r="B189" i="1"/>
  <c r="M189" i="1" s="1"/>
  <c r="B191" i="1"/>
  <c r="M191" i="1" s="1"/>
  <c r="B202" i="1"/>
  <c r="M202" i="1" s="1"/>
  <c r="B203" i="1"/>
  <c r="M203" i="1" s="1"/>
  <c r="B218" i="1"/>
  <c r="M218" i="1" s="1"/>
  <c r="B226" i="1"/>
  <c r="M226" i="1" s="1"/>
  <c r="B227" i="1"/>
  <c r="M227" i="1" s="1"/>
  <c r="B240" i="1"/>
  <c r="M240" i="1" s="1"/>
  <c r="B243" i="1"/>
  <c r="M243" i="1" s="1"/>
  <c r="B245" i="1"/>
  <c r="M245" i="1" s="1"/>
  <c r="B254" i="1"/>
  <c r="M254" i="1" s="1"/>
  <c r="B261" i="1"/>
  <c r="M261" i="1" s="1"/>
  <c r="B263" i="1"/>
  <c r="M263" i="1" s="1"/>
  <c r="B267" i="1"/>
  <c r="M267" i="1" s="1"/>
  <c r="B273" i="1"/>
  <c r="M273" i="1" s="1"/>
  <c r="B295" i="1"/>
  <c r="M295" i="1" s="1"/>
  <c r="B297" i="1"/>
  <c r="M297" i="1" s="1"/>
  <c r="B300" i="1"/>
  <c r="M300" i="1" s="1"/>
  <c r="B302" i="1"/>
  <c r="M302" i="1" s="1"/>
  <c r="B303" i="1"/>
  <c r="M303" i="1" s="1"/>
  <c r="B308" i="1"/>
  <c r="M308" i="1" s="1"/>
  <c r="B151" i="1"/>
  <c r="M151" i="1" s="1"/>
  <c r="B157" i="1"/>
  <c r="M157" i="1" s="1"/>
  <c r="B2" i="1"/>
  <c r="M2" i="1" s="1"/>
  <c r="B274" i="1"/>
  <c r="M274" i="1" s="1"/>
  <c r="B167" i="1"/>
  <c r="M167" i="1" s="1"/>
  <c r="A14" i="10"/>
  <c r="A13" i="11"/>
  <c r="P2" i="11"/>
  <c r="P3" i="11"/>
  <c r="P4" i="11"/>
  <c r="P5" i="11"/>
  <c r="P6" i="11"/>
  <c r="P7" i="11"/>
  <c r="P8" i="11"/>
  <c r="P9" i="11"/>
  <c r="P10" i="11"/>
  <c r="P11" i="11"/>
  <c r="P12" i="11"/>
  <c r="N12" i="11"/>
  <c r="P13" i="11"/>
  <c r="N13" i="11"/>
  <c r="P1" i="11"/>
  <c r="J506" i="1"/>
  <c r="J504" i="1"/>
  <c r="J505" i="1"/>
  <c r="J507" i="1"/>
  <c r="N4" i="1"/>
  <c r="N5" i="1"/>
  <c r="N6" i="1"/>
  <c r="N7" i="1"/>
  <c r="N8" i="1"/>
  <c r="N9" i="1"/>
  <c r="N10" i="1"/>
  <c r="N11" i="1"/>
  <c r="N12" i="1"/>
  <c r="N14" i="1"/>
  <c r="N15" i="1"/>
  <c r="N16" i="1"/>
  <c r="N210" i="1"/>
  <c r="N211" i="1"/>
  <c r="N212" i="1"/>
  <c r="N230" i="1"/>
  <c r="N231" i="1"/>
  <c r="N232" i="1"/>
  <c r="N234" i="1"/>
  <c r="N233" i="1"/>
  <c r="N236" i="1"/>
  <c r="N237" i="1"/>
  <c r="N244" i="1"/>
  <c r="N249" i="1"/>
  <c r="N252" i="1"/>
  <c r="N256" i="1"/>
  <c r="N258" i="1"/>
  <c r="N259" i="1"/>
  <c r="N275" i="1"/>
  <c r="N276" i="1"/>
  <c r="N282" i="1"/>
  <c r="N283" i="1"/>
  <c r="N284" i="1"/>
  <c r="N285" i="1"/>
  <c r="N286" i="1"/>
  <c r="N287" i="1"/>
  <c r="N288" i="1"/>
  <c r="N289" i="1"/>
  <c r="N290" i="1"/>
  <c r="N292" i="1"/>
  <c r="N291" i="1"/>
  <c r="N293" i="1"/>
  <c r="N296" i="1"/>
  <c r="N304" i="1"/>
  <c r="N306" i="1"/>
  <c r="N310" i="1"/>
  <c r="N311" i="1"/>
  <c r="N313" i="1"/>
  <c r="N314" i="1"/>
  <c r="N315" i="1"/>
  <c r="N312" i="1"/>
  <c r="N239" i="1"/>
  <c r="N316" i="1"/>
  <c r="N317" i="1"/>
  <c r="N320" i="1"/>
  <c r="N321" i="1"/>
  <c r="N323" i="1"/>
  <c r="N324" i="1"/>
  <c r="N325" i="1"/>
  <c r="N326" i="1"/>
  <c r="N327" i="1"/>
  <c r="N333" i="1"/>
  <c r="N336" i="1"/>
  <c r="N337" i="1"/>
  <c r="N338" i="1"/>
  <c r="N340" i="1"/>
  <c r="N341" i="1"/>
  <c r="N342" i="1"/>
  <c r="N343" i="1"/>
  <c r="N344" i="1"/>
  <c r="N351" i="1"/>
  <c r="N352" i="1"/>
  <c r="N353" i="1"/>
  <c r="N354" i="1"/>
  <c r="N355" i="1"/>
  <c r="N356" i="1"/>
  <c r="N357" i="1"/>
  <c r="N358" i="1"/>
  <c r="N366" i="1"/>
  <c r="N367" i="1"/>
  <c r="N368" i="1"/>
  <c r="N369" i="1"/>
  <c r="N370" i="1"/>
  <c r="N372" i="1"/>
  <c r="N373" i="1"/>
  <c r="N375" i="1"/>
  <c r="N376" i="1"/>
  <c r="N377" i="1"/>
  <c r="N378" i="1"/>
  <c r="N371" i="1"/>
  <c r="N393" i="1"/>
  <c r="N397" i="1"/>
  <c r="N398" i="1"/>
  <c r="N399" i="1"/>
  <c r="N400" i="1"/>
  <c r="N401" i="1"/>
  <c r="N402" i="1"/>
  <c r="N408" i="1"/>
  <c r="N409" i="1"/>
  <c r="N412" i="1"/>
  <c r="N413" i="1"/>
  <c r="N445" i="1"/>
  <c r="N446" i="1"/>
  <c r="N447" i="1"/>
  <c r="N448" i="1"/>
  <c r="N449" i="1"/>
  <c r="N450" i="1"/>
  <c r="N452" i="1"/>
  <c r="N453" i="1"/>
  <c r="N454" i="1"/>
  <c r="N455" i="1"/>
  <c r="N457" i="1"/>
  <c r="N458" i="1"/>
  <c r="N466" i="1"/>
  <c r="N467" i="1"/>
  <c r="N468" i="1"/>
  <c r="N469" i="1"/>
  <c r="N494" i="1"/>
  <c r="N499" i="1"/>
  <c r="N500" i="1"/>
  <c r="N501" i="1"/>
  <c r="N502" i="1"/>
  <c r="N503" i="1"/>
  <c r="I504" i="1"/>
  <c r="N504" i="1" s="1"/>
  <c r="I505" i="1"/>
  <c r="N505" i="1" s="1"/>
  <c r="N295" i="1"/>
  <c r="N297" i="1"/>
  <c r="N302" i="1"/>
  <c r="N419" i="1"/>
  <c r="N439" i="1"/>
  <c r="N261" i="1"/>
  <c r="N260" i="1"/>
  <c r="N279" i="1"/>
  <c r="N348" i="1"/>
  <c r="N386" i="1"/>
  <c r="N385" i="1"/>
  <c r="N391" i="1"/>
  <c r="N443" i="1"/>
  <c r="N225" i="1"/>
  <c r="N222" i="1"/>
  <c r="N328" i="1"/>
  <c r="N379" i="1"/>
  <c r="N394" i="1"/>
  <c r="N403" i="1"/>
  <c r="N441" i="1"/>
  <c r="N308" i="1"/>
  <c r="N216" i="1"/>
  <c r="N277" i="1"/>
  <c r="N389" i="1"/>
  <c r="N484" i="1"/>
  <c r="N489" i="1"/>
  <c r="N218" i="1"/>
  <c r="N226" i="1"/>
  <c r="N241" i="1"/>
  <c r="N253" i="1"/>
  <c r="N257" i="1"/>
  <c r="N294" i="1"/>
  <c r="N301" i="1"/>
  <c r="N2" i="1"/>
  <c r="N207" i="1"/>
  <c r="N213" i="1"/>
  <c r="N215" i="1"/>
  <c r="N248" i="1"/>
  <c r="N278" i="1"/>
  <c r="N18" i="1"/>
  <c r="N17" i="1"/>
  <c r="N318" i="1"/>
  <c r="N329" i="1"/>
  <c r="N334" i="1"/>
  <c r="N345" i="1"/>
  <c r="N347" i="1"/>
  <c r="N359" i="1"/>
  <c r="N362" i="1"/>
  <c r="N380" i="1"/>
  <c r="N382" i="1"/>
  <c r="N384" i="1"/>
  <c r="N390" i="1"/>
  <c r="N395" i="1"/>
  <c r="N410" i="1"/>
  <c r="N414" i="1"/>
  <c r="N426" i="1"/>
  <c r="N428" i="1"/>
  <c r="N430" i="1"/>
  <c r="N433" i="1"/>
  <c r="N436" i="1"/>
  <c r="N438" i="1"/>
  <c r="N461" i="1"/>
  <c r="N463" i="1"/>
  <c r="N470" i="1"/>
  <c r="N492" i="1"/>
  <c r="I506" i="1"/>
  <c r="N506" i="1" s="1"/>
  <c r="N19" i="1"/>
  <c r="N298" i="1"/>
  <c r="N415" i="1"/>
  <c r="N459" i="1"/>
  <c r="N471" i="1"/>
  <c r="N472" i="1"/>
  <c r="N475" i="1"/>
  <c r="N476" i="1"/>
  <c r="N477" i="1"/>
  <c r="N485" i="1"/>
  <c r="N486" i="1"/>
  <c r="N487" i="1"/>
  <c r="N220" i="1"/>
  <c r="I507" i="1"/>
  <c r="I508" i="1"/>
  <c r="N508" i="1" s="1"/>
  <c r="I509" i="1"/>
  <c r="N509" i="1" s="1"/>
  <c r="I510" i="1"/>
  <c r="N510" i="1" s="1"/>
  <c r="I511" i="1"/>
  <c r="N511" i="1" s="1"/>
  <c r="I512" i="1"/>
  <c r="I513" i="1"/>
  <c r="I514" i="1"/>
  <c r="N514" i="1" s="1"/>
  <c r="I515" i="1"/>
  <c r="N515" i="1" s="1"/>
  <c r="I516" i="1"/>
  <c r="N516" i="1" s="1"/>
  <c r="I517" i="1"/>
  <c r="N517" i="1" s="1"/>
  <c r="I518" i="1"/>
  <c r="N518" i="1" s="1"/>
  <c r="I519" i="1"/>
  <c r="I520" i="1"/>
  <c r="N520" i="1" s="1"/>
  <c r="I521" i="1"/>
  <c r="N521" i="1" s="1"/>
  <c r="I522" i="1"/>
  <c r="N522" i="1" s="1"/>
  <c r="I523" i="1"/>
  <c r="I524" i="1"/>
  <c r="I525" i="1"/>
  <c r="I526" i="1"/>
  <c r="I527" i="1"/>
  <c r="N527" i="1" s="1"/>
  <c r="I528" i="1"/>
  <c r="N528" i="1" s="1"/>
  <c r="I529" i="1"/>
  <c r="I530" i="1"/>
  <c r="N530" i="1" s="1"/>
  <c r="I531" i="1"/>
  <c r="I532" i="1"/>
  <c r="N532" i="1" s="1"/>
  <c r="I533" i="1"/>
  <c r="N533" i="1" s="1"/>
  <c r="I534" i="1"/>
  <c r="N534" i="1" s="1"/>
  <c r="I535" i="1"/>
  <c r="I536" i="1"/>
  <c r="I537" i="1"/>
  <c r="I538" i="1"/>
  <c r="I539" i="1"/>
  <c r="N539" i="1" s="1"/>
  <c r="I540" i="1"/>
  <c r="N540" i="1" s="1"/>
  <c r="I541" i="1"/>
  <c r="N541" i="1" s="1"/>
  <c r="I542" i="1"/>
  <c r="N542" i="1" s="1"/>
  <c r="I543" i="1"/>
  <c r="I544" i="1"/>
  <c r="N544" i="1" s="1"/>
  <c r="I545" i="1"/>
  <c r="N545" i="1" s="1"/>
  <c r="I546" i="1"/>
  <c r="N546" i="1" s="1"/>
  <c r="I547" i="1"/>
  <c r="I548" i="1"/>
  <c r="I549" i="1"/>
  <c r="I550" i="1"/>
  <c r="I551" i="1"/>
  <c r="N551" i="1" s="1"/>
  <c r="I552" i="1"/>
  <c r="N552" i="1" s="1"/>
  <c r="I553" i="1"/>
  <c r="N553" i="1" s="1"/>
  <c r="I554" i="1"/>
  <c r="N554" i="1" s="1"/>
  <c r="I555" i="1"/>
  <c r="N555" i="1" s="1"/>
  <c r="I556" i="1"/>
  <c r="N556" i="1" s="1"/>
  <c r="I557" i="1"/>
  <c r="N557" i="1" s="1"/>
  <c r="I558" i="1"/>
  <c r="I559" i="1"/>
  <c r="I560" i="1"/>
  <c r="I561" i="1"/>
  <c r="I562" i="1"/>
  <c r="I563" i="1"/>
  <c r="N563" i="1" s="1"/>
  <c r="I564" i="1"/>
  <c r="N564" i="1" s="1"/>
  <c r="I565" i="1"/>
  <c r="N565" i="1" s="1"/>
  <c r="I566" i="1"/>
  <c r="N566" i="1" s="1"/>
  <c r="I567" i="1"/>
  <c r="N567" i="1" s="1"/>
  <c r="I568" i="1"/>
  <c r="N568" i="1" s="1"/>
  <c r="I569" i="1"/>
  <c r="I570" i="1"/>
  <c r="I571" i="1"/>
  <c r="I572" i="1"/>
  <c r="I573" i="1"/>
  <c r="I574" i="1"/>
  <c r="I575" i="1"/>
  <c r="N575" i="1" s="1"/>
  <c r="I576" i="1"/>
  <c r="N576" i="1" s="1"/>
  <c r="I577" i="1"/>
  <c r="I578" i="1"/>
  <c r="N578" i="1" s="1"/>
  <c r="I579" i="1"/>
  <c r="N579" i="1" s="1"/>
  <c r="I580" i="1"/>
  <c r="N580" i="1" s="1"/>
  <c r="I581" i="1"/>
  <c r="I582" i="1"/>
  <c r="I583" i="1"/>
  <c r="I584" i="1"/>
  <c r="I585" i="1"/>
  <c r="I586" i="1"/>
  <c r="N586" i="1" s="1"/>
  <c r="I587" i="1"/>
  <c r="N587" i="1" s="1"/>
  <c r="I588" i="1"/>
  <c r="N588" i="1" s="1"/>
  <c r="I589" i="1"/>
  <c r="N589" i="1" s="1"/>
  <c r="I590" i="1"/>
  <c r="N590" i="1" s="1"/>
  <c r="I591" i="1"/>
  <c r="N591" i="1" s="1"/>
  <c r="I592" i="1"/>
  <c r="I593" i="1"/>
  <c r="I594" i="1"/>
  <c r="I595" i="1"/>
  <c r="I596" i="1"/>
  <c r="I597" i="1"/>
  <c r="I598" i="1"/>
  <c r="I599" i="1"/>
  <c r="N599" i="1" s="1"/>
  <c r="I600" i="1"/>
  <c r="N600" i="1" s="1"/>
  <c r="I601" i="1"/>
  <c r="N601" i="1" s="1"/>
  <c r="I602" i="1"/>
  <c r="N602" i="1" s="1"/>
  <c r="I603" i="1"/>
  <c r="N603" i="1" s="1"/>
  <c r="I604" i="1"/>
  <c r="I605" i="1"/>
  <c r="I606" i="1"/>
  <c r="I607" i="1"/>
  <c r="I608" i="1"/>
  <c r="I609" i="1"/>
  <c r="I610" i="1"/>
  <c r="N610" i="1" s="1"/>
  <c r="I611" i="1"/>
  <c r="N611" i="1" s="1"/>
  <c r="I612" i="1"/>
  <c r="N612" i="1" s="1"/>
  <c r="I613" i="1"/>
  <c r="N613" i="1" s="1"/>
  <c r="R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N208" i="1"/>
  <c r="N219" i="1"/>
  <c r="N263" i="1"/>
  <c r="N300" i="1"/>
  <c r="N387" i="1"/>
  <c r="N388" i="1"/>
  <c r="N392" i="1"/>
  <c r="N396" i="1"/>
  <c r="N405" i="1"/>
  <c r="N303" i="1"/>
  <c r="N274" i="1"/>
  <c r="N406" i="1"/>
  <c r="N411" i="1"/>
  <c r="N281" i="1"/>
  <c r="N417" i="1"/>
  <c r="N420" i="1"/>
  <c r="N209" i="1"/>
  <c r="N422" i="1"/>
  <c r="N214" i="1"/>
  <c r="N424" i="1"/>
  <c r="N425" i="1"/>
  <c r="N491" i="1"/>
  <c r="N427" i="1"/>
  <c r="N431" i="1"/>
  <c r="N305" i="1"/>
  <c r="N250" i="1"/>
  <c r="N435" i="1"/>
  <c r="N437" i="1"/>
  <c r="N280" i="1"/>
  <c r="N251" i="1"/>
  <c r="N238" i="1"/>
  <c r="N332" i="1"/>
  <c r="N440" i="1"/>
  <c r="N460" i="1"/>
  <c r="N240" i="1"/>
  <c r="N462" i="1"/>
  <c r="N464" i="1"/>
  <c r="N227" i="1"/>
  <c r="N465" i="1"/>
  <c r="N481" i="1"/>
  <c r="N319" i="1"/>
  <c r="N482" i="1"/>
  <c r="N330" i="1"/>
  <c r="N331" i="1"/>
  <c r="N335" i="1"/>
  <c r="N346" i="1"/>
  <c r="N349" i="1"/>
  <c r="N360" i="1"/>
  <c r="N473" i="1"/>
  <c r="N247" i="1"/>
  <c r="N493" i="1"/>
  <c r="N245" i="1"/>
  <c r="N496" i="1"/>
  <c r="N444" i="1"/>
  <c r="N434" i="1"/>
  <c r="N363" i="1"/>
  <c r="N364" i="1"/>
  <c r="N221" i="1"/>
  <c r="N229" i="1"/>
  <c r="N20" i="1"/>
  <c r="N254" i="1"/>
  <c r="N350" i="1"/>
  <c r="N381" i="1"/>
  <c r="N416" i="1"/>
  <c r="N429" i="1"/>
  <c r="N365" i="1"/>
  <c r="N262" i="1"/>
  <c r="N497" i="1"/>
  <c r="N488" i="1"/>
  <c r="N243" i="1"/>
  <c r="N383" i="1"/>
  <c r="N407" i="1"/>
  <c r="N498" i="1"/>
  <c r="N246" i="1"/>
  <c r="N242" i="1"/>
  <c r="N223" i="1"/>
  <c r="N224" i="1"/>
  <c r="N21" i="1"/>
  <c r="N264" i="1"/>
  <c r="N265" i="1"/>
  <c r="N266" i="1"/>
  <c r="N267" i="1"/>
  <c r="N268" i="1"/>
  <c r="N269" i="1"/>
  <c r="N271" i="1"/>
  <c r="N272" i="1"/>
  <c r="N273" i="1"/>
  <c r="N307" i="1"/>
  <c r="N270" i="1"/>
  <c r="N299" i="1"/>
  <c r="N217" i="1"/>
  <c r="N228" i="1"/>
  <c r="N255" i="1"/>
  <c r="N309" i="1"/>
  <c r="H3" i="7"/>
  <c r="I4" i="9"/>
  <c r="L129" i="9"/>
  <c r="J129" i="9"/>
  <c r="H130" i="9"/>
  <c r="N14" i="11"/>
  <c r="N15" i="11"/>
  <c r="N16" i="11"/>
  <c r="N17" i="11"/>
  <c r="N18" i="11"/>
  <c r="N19" i="11"/>
  <c r="N456" i="1"/>
  <c r="N235" i="1"/>
  <c r="N339" i="1"/>
  <c r="N3" i="1"/>
  <c r="L455" i="1"/>
  <c r="B455" i="1"/>
  <c r="M455" i="1" s="1"/>
  <c r="L254" i="1"/>
  <c r="L213" i="1"/>
  <c r="B213" i="1"/>
  <c r="M213" i="1" s="1"/>
  <c r="L489" i="1"/>
  <c r="B489" i="1"/>
  <c r="M489" i="1" s="1"/>
  <c r="L279" i="1"/>
  <c r="B279" i="1"/>
  <c r="M279" i="1" s="1"/>
  <c r="L331" i="1"/>
  <c r="B331" i="1"/>
  <c r="M331" i="1" s="1"/>
  <c r="L451" i="1"/>
  <c r="L249" i="1"/>
  <c r="L252" i="1"/>
  <c r="L256" i="1"/>
  <c r="L258" i="1"/>
  <c r="L259" i="1"/>
  <c r="L275" i="1"/>
  <c r="L276" i="1"/>
  <c r="L282" i="1"/>
  <c r="B236" i="1"/>
  <c r="M236" i="1" s="1"/>
  <c r="B154" i="1"/>
  <c r="M154" i="1" s="1"/>
  <c r="B215" i="1"/>
  <c r="M215" i="1" s="1"/>
  <c r="B230" i="1"/>
  <c r="M230" i="1" s="1"/>
  <c r="B237" i="1"/>
  <c r="M237" i="1" s="1"/>
  <c r="B244" i="1"/>
  <c r="M244" i="1" s="1"/>
  <c r="B314" i="1"/>
  <c r="M314" i="1" s="1"/>
  <c r="B229" i="1"/>
  <c r="M229" i="1" s="1"/>
  <c r="B156" i="1"/>
  <c r="M156" i="1" s="1"/>
  <c r="B503" i="1"/>
  <c r="M503" i="1" s="1"/>
  <c r="B500" i="1"/>
  <c r="M500" i="1" s="1"/>
  <c r="B502" i="1"/>
  <c r="M502" i="1" s="1"/>
  <c r="B283" i="1"/>
  <c r="M283" i="1" s="1"/>
  <c r="B310" i="1"/>
  <c r="M310" i="1" s="1"/>
  <c r="B324" i="1"/>
  <c r="M324" i="1" s="1"/>
  <c r="B119" i="1"/>
  <c r="M119" i="1" s="1"/>
  <c r="B293" i="1"/>
  <c r="M293" i="1" s="1"/>
  <c r="B312" i="1"/>
  <c r="M312" i="1" s="1"/>
  <c r="B352" i="1"/>
  <c r="M352" i="1" s="1"/>
  <c r="B440" i="1"/>
  <c r="M440" i="1" s="1"/>
  <c r="B286" i="1"/>
  <c r="M286" i="1" s="1"/>
  <c r="B326" i="1"/>
  <c r="M326" i="1" s="1"/>
  <c r="B494" i="1"/>
  <c r="M494" i="1" s="1"/>
  <c r="B499" i="1"/>
  <c r="M499" i="1" s="1"/>
  <c r="B376" i="1"/>
  <c r="M376" i="1" s="1"/>
  <c r="B180" i="1"/>
  <c r="M180" i="1" s="1"/>
  <c r="B26" i="1"/>
  <c r="M26" i="1" s="1"/>
  <c r="B27" i="1"/>
  <c r="M27" i="1" s="1"/>
  <c r="B392" i="1"/>
  <c r="M392" i="1" s="1"/>
  <c r="B78" i="1"/>
  <c r="M78" i="1" s="1"/>
  <c r="B79" i="1"/>
  <c r="M79" i="1" s="1"/>
  <c r="B377" i="1"/>
  <c r="M377" i="1" s="1"/>
  <c r="B488" i="1"/>
  <c r="M488" i="1" s="1"/>
  <c r="B224" i="1"/>
  <c r="M224" i="1" s="1"/>
  <c r="B47" i="1"/>
  <c r="M47" i="1" s="1"/>
  <c r="B462" i="1"/>
  <c r="M462" i="1" s="1"/>
  <c r="B464" i="1"/>
  <c r="M464" i="1" s="1"/>
  <c r="B221" i="1"/>
  <c r="M221" i="1" s="1"/>
  <c r="B217" i="1"/>
  <c r="M217" i="1" s="1"/>
  <c r="B152" i="1"/>
  <c r="M152" i="1" s="1"/>
  <c r="B3" i="1"/>
  <c r="M3" i="1" s="1"/>
  <c r="B132" i="1"/>
  <c r="M132" i="1" s="1"/>
  <c r="B147" i="1"/>
  <c r="M147" i="1" s="1"/>
  <c r="B149" i="1"/>
  <c r="M149" i="1" s="1"/>
  <c r="B187" i="1"/>
  <c r="M187" i="1" s="1"/>
  <c r="B188" i="1"/>
  <c r="M188" i="1" s="1"/>
  <c r="B212" i="1"/>
  <c r="M212" i="1" s="1"/>
  <c r="B198" i="1"/>
  <c r="M198" i="1" s="1"/>
  <c r="B104" i="1"/>
  <c r="M104" i="1" s="1"/>
  <c r="B111" i="1"/>
  <c r="M111" i="1" s="1"/>
  <c r="B126" i="1"/>
  <c r="M126" i="1" s="1"/>
  <c r="B127" i="1"/>
  <c r="M127" i="1" s="1"/>
  <c r="B165" i="1"/>
  <c r="M165" i="1" s="1"/>
  <c r="B349" i="1"/>
  <c r="M349" i="1" s="1"/>
  <c r="B364" i="1"/>
  <c r="M364" i="1" s="1"/>
  <c r="B133" i="1"/>
  <c r="M133" i="1" s="1"/>
  <c r="B497" i="1"/>
  <c r="M497" i="1" s="1"/>
  <c r="B355" i="1"/>
  <c r="M355" i="1" s="1"/>
  <c r="B398" i="1"/>
  <c r="M398" i="1" s="1"/>
  <c r="B469" i="1"/>
  <c r="M469" i="1" s="1"/>
  <c r="B385" i="1"/>
  <c r="M385" i="1" s="1"/>
  <c r="B63" i="1"/>
  <c r="M63" i="1" s="1"/>
  <c r="B277" i="1"/>
  <c r="M277" i="1" s="1"/>
  <c r="B389" i="1"/>
  <c r="M389" i="1" s="1"/>
  <c r="B55" i="1"/>
  <c r="M55" i="1" s="1"/>
  <c r="B64" i="1"/>
  <c r="M64" i="1" s="1"/>
  <c r="B108" i="1"/>
  <c r="M108" i="1" s="1"/>
  <c r="B163" i="1"/>
  <c r="M163" i="1" s="1"/>
  <c r="B482" i="1"/>
  <c r="M482" i="1" s="1"/>
  <c r="B204" i="1"/>
  <c r="M204" i="1" s="1"/>
  <c r="B280" i="1"/>
  <c r="M280" i="1" s="1"/>
  <c r="B319" i="1"/>
  <c r="M319" i="1" s="1"/>
  <c r="B171" i="1"/>
  <c r="M171" i="1" s="1"/>
  <c r="B118" i="1"/>
  <c r="M118" i="1" s="1"/>
  <c r="B93" i="1"/>
  <c r="M93" i="1" s="1"/>
  <c r="B103" i="1"/>
  <c r="M103" i="1" s="1"/>
  <c r="B363" i="1"/>
  <c r="M363" i="1" s="1"/>
  <c r="B281" i="1"/>
  <c r="M281" i="1" s="1"/>
  <c r="B350" i="1"/>
  <c r="M350" i="1" s="1"/>
  <c r="B33" i="1"/>
  <c r="M33" i="1" s="1"/>
  <c r="B330" i="1"/>
  <c r="M330" i="1" s="1"/>
  <c r="B467" i="1"/>
  <c r="M467" i="1" s="1"/>
  <c r="B56" i="1"/>
  <c r="M56" i="1" s="1"/>
  <c r="B91" i="1"/>
  <c r="M91" i="1" s="1"/>
  <c r="B75" i="1"/>
  <c r="M75" i="1" s="1"/>
  <c r="B107" i="1"/>
  <c r="M107" i="1" s="1"/>
  <c r="B128" i="1"/>
  <c r="M128" i="1" s="1"/>
  <c r="B311" i="1"/>
  <c r="M311" i="1" s="1"/>
  <c r="B371" i="1"/>
  <c r="M371" i="1" s="1"/>
  <c r="B393" i="1"/>
  <c r="M393" i="1" s="1"/>
  <c r="B451" i="1"/>
  <c r="M451" i="1" s="1"/>
  <c r="B249" i="1"/>
  <c r="M249" i="1" s="1"/>
  <c r="B252" i="1"/>
  <c r="M252" i="1" s="1"/>
  <c r="B256" i="1"/>
  <c r="M256" i="1" s="1"/>
  <c r="B258" i="1"/>
  <c r="M258" i="1" s="1"/>
  <c r="B259" i="1"/>
  <c r="M259" i="1" s="1"/>
  <c r="B275" i="1"/>
  <c r="M275" i="1" s="1"/>
  <c r="B276" i="1"/>
  <c r="M276" i="1" s="1"/>
  <c r="B282" i="1"/>
  <c r="M282" i="1" s="1"/>
  <c r="B131" i="1"/>
  <c r="M131" i="1" s="1"/>
  <c r="B251" i="1"/>
  <c r="M251" i="1" s="1"/>
  <c r="B234" i="1"/>
  <c r="M234" i="1" s="1"/>
  <c r="B231" i="1"/>
  <c r="M231" i="1" s="1"/>
  <c r="B232" i="1"/>
  <c r="M232" i="1" s="1"/>
  <c r="B296" i="1"/>
  <c r="M296" i="1" s="1"/>
  <c r="B177" i="1"/>
  <c r="M177" i="1" s="1"/>
  <c r="B71" i="1"/>
  <c r="M71" i="1" s="1"/>
  <c r="B427" i="1"/>
  <c r="M427" i="1" s="1"/>
  <c r="B431" i="1"/>
  <c r="M431" i="1" s="1"/>
  <c r="B437" i="1"/>
  <c r="M437" i="1" s="1"/>
  <c r="B496" i="1"/>
  <c r="M496" i="1" s="1"/>
  <c r="N1" i="11"/>
  <c r="N2" i="11"/>
  <c r="N3" i="11"/>
  <c r="N4" i="11"/>
  <c r="N5" i="11"/>
  <c r="N6" i="11"/>
  <c r="N7" i="11"/>
  <c r="N8" i="11"/>
  <c r="N9"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28" i="1"/>
  <c r="M228" i="1" s="1"/>
  <c r="L228" i="1"/>
  <c r="L236" i="1"/>
  <c r="L215" i="1"/>
  <c r="L230" i="1"/>
  <c r="L237" i="1"/>
  <c r="L244" i="1"/>
  <c r="B155" i="1"/>
  <c r="M155" i="1" s="1"/>
  <c r="L308" i="1"/>
  <c r="B439" i="1"/>
  <c r="M439" i="1" s="1"/>
  <c r="L439" i="1"/>
  <c r="B182" i="1"/>
  <c r="M182" i="1" s="1"/>
  <c r="L262" i="1"/>
  <c r="L243" i="1"/>
  <c r="B381" i="1"/>
  <c r="M381" i="1" s="1"/>
  <c r="L381" i="1"/>
  <c r="B416" i="1"/>
  <c r="M416" i="1" s="1"/>
  <c r="L416" i="1"/>
  <c r="B407" i="1"/>
  <c r="M407" i="1" s="1"/>
  <c r="L407" i="1"/>
  <c r="B498" i="1"/>
  <c r="M498" i="1" s="1"/>
  <c r="L498" i="1"/>
  <c r="B153" i="1"/>
  <c r="M153" i="1" s="1"/>
  <c r="B291" i="1"/>
  <c r="M291" i="1" s="1"/>
  <c r="L291" i="1"/>
  <c r="B239" i="1"/>
  <c r="M239" i="1" s="1"/>
  <c r="L239" i="1"/>
  <c r="B168" i="1"/>
  <c r="M168" i="1" s="1"/>
  <c r="B59" i="1"/>
  <c r="M59" i="1" s="1"/>
  <c r="B353" i="1"/>
  <c r="M353" i="1" s="1"/>
  <c r="L353" i="1"/>
  <c r="L314" i="1"/>
  <c r="L229" i="1"/>
  <c r="B173" i="1"/>
  <c r="M173" i="1" s="1"/>
  <c r="B181" i="1"/>
  <c r="M181" i="1" s="1"/>
  <c r="B374" i="1"/>
  <c r="M374" i="1" s="1"/>
  <c r="N374" i="1"/>
  <c r="L374" i="1"/>
  <c r="B250" i="1"/>
  <c r="M250" i="1" s="1"/>
  <c r="L250" i="1"/>
  <c r="B397" i="1"/>
  <c r="M397" i="1" s="1"/>
  <c r="L397" i="1"/>
  <c r="L503" i="1"/>
  <c r="B45" i="1"/>
  <c r="M45" i="1" s="1"/>
  <c r="L297" i="1"/>
  <c r="L500" i="1"/>
  <c r="B346" i="1"/>
  <c r="M346" i="1" s="1"/>
  <c r="L346" i="1"/>
  <c r="B313" i="1"/>
  <c r="M313" i="1" s="1"/>
  <c r="L313" i="1"/>
  <c r="L502" i="1"/>
  <c r="L283" i="1"/>
  <c r="L310" i="1"/>
  <c r="L324" i="1"/>
  <c r="L216" i="1"/>
  <c r="L293" i="1"/>
  <c r="L312" i="1"/>
  <c r="L352" i="1"/>
  <c r="L440" i="1"/>
  <c r="L286" i="1"/>
  <c r="L326" i="1"/>
  <c r="L494" i="1"/>
  <c r="L499" i="1"/>
  <c r="L376" i="1"/>
  <c r="L295" i="1"/>
  <c r="L302" i="1"/>
  <c r="L392" i="1"/>
  <c r="L377" i="1"/>
  <c r="L488" i="1"/>
  <c r="L224" i="1"/>
  <c r="L462" i="1"/>
  <c r="L464" i="1"/>
  <c r="L221" i="1"/>
  <c r="L217" i="1"/>
  <c r="L3" i="1"/>
  <c r="L212" i="1"/>
  <c r="B247" i="1"/>
  <c r="M247" i="1" s="1"/>
  <c r="L247" i="1"/>
  <c r="B383" i="1"/>
  <c r="M383" i="1" s="1"/>
  <c r="L383" i="1"/>
  <c r="B255" i="1"/>
  <c r="M255" i="1" s="1"/>
  <c r="L255" i="1"/>
  <c r="B441" i="1"/>
  <c r="M441" i="1" s="1"/>
  <c r="L441" i="1"/>
  <c r="B387" i="1"/>
  <c r="M387" i="1" s="1"/>
  <c r="L387" i="1"/>
  <c r="B325" i="1"/>
  <c r="M325" i="1" s="1"/>
  <c r="L325" i="1"/>
  <c r="B102" i="1"/>
  <c r="M102" i="1" s="1"/>
  <c r="B460" i="1"/>
  <c r="M460" i="1" s="1"/>
  <c r="L460" i="1"/>
  <c r="B101" i="1"/>
  <c r="M101" i="1" s="1"/>
  <c r="B361" i="1"/>
  <c r="M361" i="1" s="1"/>
  <c r="L361" i="1"/>
  <c r="L349" i="1"/>
  <c r="B360" i="1"/>
  <c r="M360" i="1" s="1"/>
  <c r="L360" i="1"/>
  <c r="B378" i="1"/>
  <c r="M378" i="1" s="1"/>
  <c r="L378" i="1"/>
  <c r="B335" i="1"/>
  <c r="M335" i="1" s="1"/>
  <c r="L335" i="1"/>
  <c r="L364" i="1"/>
  <c r="B185" i="1"/>
  <c r="M185" i="1" s="1"/>
  <c r="B465" i="1"/>
  <c r="M465" i="1" s="1"/>
  <c r="L465" i="1"/>
  <c r="B481" i="1"/>
  <c r="M481" i="1" s="1"/>
  <c r="L481" i="1"/>
  <c r="B186" i="1"/>
  <c r="M186" i="1" s="1"/>
  <c r="L497" i="1"/>
  <c r="L355" i="1"/>
  <c r="L398" i="1"/>
  <c r="L469" i="1"/>
  <c r="B444" i="1"/>
  <c r="M444" i="1" s="1"/>
  <c r="L444" i="1"/>
  <c r="B434" i="1"/>
  <c r="M434" i="1" s="1"/>
  <c r="L434" i="1"/>
  <c r="B205" i="1"/>
  <c r="M205" i="1" s="1"/>
  <c r="B209" i="1"/>
  <c r="M209" i="1" s="1"/>
  <c r="L209" i="1"/>
  <c r="B14" i="1"/>
  <c r="M14" i="1" s="1"/>
  <c r="L14" i="1"/>
  <c r="B15" i="1"/>
  <c r="M15" i="1" s="1"/>
  <c r="L15" i="1"/>
  <c r="B473" i="1"/>
  <c r="M473" i="1" s="1"/>
  <c r="L473" i="1"/>
  <c r="B66" i="1"/>
  <c r="M66" i="1" s="1"/>
  <c r="B129" i="1"/>
  <c r="M129" i="1" s="1"/>
  <c r="L240" i="1"/>
  <c r="B429" i="1"/>
  <c r="M429" i="1" s="1"/>
  <c r="L429" i="1"/>
  <c r="B130" i="1"/>
  <c r="M130" i="1" s="1"/>
  <c r="B452" i="1"/>
  <c r="M452" i="1" s="1"/>
  <c r="L452" i="1"/>
  <c r="L385" i="1"/>
  <c r="B365" i="1"/>
  <c r="M365" i="1" s="1"/>
  <c r="L365" i="1"/>
  <c r="B284" i="1"/>
  <c r="M284" i="1" s="1"/>
  <c r="L284" i="1"/>
  <c r="L277" i="1"/>
  <c r="L389" i="1"/>
  <c r="B285" i="1"/>
  <c r="M285" i="1" s="1"/>
  <c r="L285" i="1"/>
  <c r="L261" i="1"/>
  <c r="B246" i="1"/>
  <c r="M246" i="1" s="1"/>
  <c r="L246" i="1"/>
  <c r="B242" i="1"/>
  <c r="M242" i="1" s="1"/>
  <c r="L242" i="1"/>
  <c r="B58" i="1"/>
  <c r="M58" i="1" s="1"/>
  <c r="B201" i="1"/>
  <c r="M201" i="1" s="1"/>
  <c r="B419" i="1"/>
  <c r="M419" i="1" s="1"/>
  <c r="L419" i="1"/>
  <c r="B164" i="1"/>
  <c r="M164" i="1" s="1"/>
  <c r="B183" i="1"/>
  <c r="M183" i="1" s="1"/>
  <c r="B68" i="1"/>
  <c r="M68" i="1" s="1"/>
  <c r="L218" i="1"/>
  <c r="L226" i="1"/>
  <c r="L482" i="1"/>
  <c r="B456" i="1"/>
  <c r="M456" i="1" s="1"/>
  <c r="L456" i="1"/>
  <c r="B457" i="1"/>
  <c r="M457" i="1" s="1"/>
  <c r="L457" i="1"/>
  <c r="B504" i="1"/>
  <c r="M504" i="1" s="1"/>
  <c r="L504" i="1"/>
  <c r="B391" i="1"/>
  <c r="M391" i="1" s="1"/>
  <c r="L391" i="1"/>
  <c r="B53" i="1"/>
  <c r="M53" i="1" s="1"/>
  <c r="B402" i="1"/>
  <c r="M402" i="1" s="1"/>
  <c r="L402" i="1"/>
  <c r="B9" i="1"/>
  <c r="M9" i="1" s="1"/>
  <c r="L9" i="1"/>
  <c r="B409" i="1"/>
  <c r="M409" i="1" s="1"/>
  <c r="L409" i="1"/>
  <c r="B366" i="1"/>
  <c r="M366" i="1" s="1"/>
  <c r="L366" i="1"/>
  <c r="B368" i="1"/>
  <c r="M368" i="1" s="1"/>
  <c r="L368" i="1"/>
  <c r="B11" i="1"/>
  <c r="M11" i="1" s="1"/>
  <c r="L11" i="1"/>
  <c r="B85" i="1"/>
  <c r="M85" i="1" s="1"/>
  <c r="B159" i="1"/>
  <c r="M159" i="1" s="1"/>
  <c r="B90" i="1"/>
  <c r="M90" i="1" s="1"/>
  <c r="B370" i="1"/>
  <c r="M370" i="1" s="1"/>
  <c r="L370" i="1"/>
  <c r="B373" i="1"/>
  <c r="M373" i="1" s="1"/>
  <c r="L373" i="1"/>
  <c r="B400" i="1"/>
  <c r="M400" i="1" s="1"/>
  <c r="L400" i="1"/>
  <c r="B317" i="1"/>
  <c r="M317" i="1" s="1"/>
  <c r="L317" i="1"/>
  <c r="B357" i="1"/>
  <c r="M357" i="1" s="1"/>
  <c r="L357" i="1"/>
  <c r="B97" i="1"/>
  <c r="M97" i="1" s="1"/>
  <c r="B208" i="1"/>
  <c r="M208" i="1" s="1"/>
  <c r="L208" i="1"/>
  <c r="B219" i="1"/>
  <c r="M219" i="1" s="1"/>
  <c r="L219" i="1"/>
  <c r="B223" i="1"/>
  <c r="M223" i="1" s="1"/>
  <c r="L223" i="1"/>
  <c r="B112" i="1"/>
  <c r="M112" i="1" s="1"/>
  <c r="B388" i="1"/>
  <c r="M388" i="1" s="1"/>
  <c r="L388" i="1"/>
  <c r="B396" i="1"/>
  <c r="M396" i="1" s="1"/>
  <c r="L396" i="1"/>
  <c r="B405" i="1"/>
  <c r="M405" i="1" s="1"/>
  <c r="L405" i="1"/>
  <c r="L21" i="1"/>
  <c r="B264" i="1"/>
  <c r="M264" i="1" s="1"/>
  <c r="L264" i="1"/>
  <c r="B265" i="1"/>
  <c r="M265" i="1" s="1"/>
  <c r="L265" i="1"/>
  <c r="B61" i="1"/>
  <c r="M61" i="1" s="1"/>
  <c r="B77" i="1"/>
  <c r="M77" i="1" s="1"/>
  <c r="L280" i="1"/>
  <c r="B81" i="1"/>
  <c r="M81" i="1" s="1"/>
  <c r="B266" i="1"/>
  <c r="M266" i="1" s="1"/>
  <c r="L266" i="1"/>
  <c r="L267" i="1"/>
  <c r="B82" i="1"/>
  <c r="M82" i="1" s="1"/>
  <c r="B83" i="1"/>
  <c r="M83" i="1" s="1"/>
  <c r="L273" i="1"/>
  <c r="L319" i="1"/>
  <c r="L274" i="1"/>
  <c r="B88" i="1"/>
  <c r="M88" i="1" s="1"/>
  <c r="B192" i="1"/>
  <c r="M192" i="1" s="1"/>
  <c r="B210" i="1"/>
  <c r="M210" i="1" s="1"/>
  <c r="L210" i="1"/>
  <c r="L363" i="1"/>
  <c r="L281" i="1"/>
  <c r="B211" i="1"/>
  <c r="M211" i="1" s="1"/>
  <c r="L211" i="1"/>
  <c r="B287" i="1"/>
  <c r="M287" i="1" s="1"/>
  <c r="L287" i="1"/>
  <c r="B268" i="1"/>
  <c r="M268" i="1" s="1"/>
  <c r="L268" i="1"/>
  <c r="B288" i="1"/>
  <c r="M288" i="1" s="1"/>
  <c r="L288" i="1"/>
  <c r="B289" i="1"/>
  <c r="M289" i="1" s="1"/>
  <c r="L289" i="1"/>
  <c r="L350" i="1"/>
  <c r="B290" i="1"/>
  <c r="M290" i="1" s="1"/>
  <c r="L290" i="1"/>
  <c r="L330" i="1"/>
  <c r="L305" i="1"/>
  <c r="L467" i="1"/>
  <c r="B315" i="1"/>
  <c r="M315" i="1" s="1"/>
  <c r="L315" i="1"/>
  <c r="B316" i="1"/>
  <c r="M316" i="1" s="1"/>
  <c r="L316" i="1"/>
  <c r="B320" i="1"/>
  <c r="M320" i="1" s="1"/>
  <c r="L320" i="1"/>
  <c r="B321" i="1"/>
  <c r="M321" i="1" s="1"/>
  <c r="L321" i="1"/>
  <c r="B269" i="1"/>
  <c r="M269" i="1" s="1"/>
  <c r="L269" i="1"/>
  <c r="B327" i="1"/>
  <c r="M327" i="1" s="1"/>
  <c r="L327" i="1"/>
  <c r="B333" i="1"/>
  <c r="M333" i="1" s="1"/>
  <c r="L333" i="1"/>
  <c r="B458" i="1"/>
  <c r="M458" i="1" s="1"/>
  <c r="L458" i="1"/>
  <c r="B466" i="1"/>
  <c r="M466" i="1" s="1"/>
  <c r="L466" i="1"/>
  <c r="B271" i="1"/>
  <c r="M271" i="1" s="1"/>
  <c r="L271" i="1"/>
  <c r="B505" i="1"/>
  <c r="M505" i="1" s="1"/>
  <c r="L505" i="1"/>
  <c r="B272" i="1"/>
  <c r="M272" i="1" s="1"/>
  <c r="L272" i="1"/>
  <c r="B34" i="1"/>
  <c r="M34" i="1" s="1"/>
  <c r="L311" i="1"/>
  <c r="L371" i="1"/>
  <c r="L393" i="1"/>
  <c r="L300" i="1"/>
  <c r="L263" i="1"/>
  <c r="L251" i="1"/>
  <c r="L234" i="1"/>
  <c r="L231" i="1"/>
  <c r="L232" i="1"/>
  <c r="L296" i="1"/>
  <c r="L245" i="1"/>
  <c r="L303" i="1"/>
  <c r="L427" i="1"/>
  <c r="L431" i="1"/>
  <c r="L437" i="1"/>
  <c r="B435" i="1"/>
  <c r="M435" i="1" s="1"/>
  <c r="L435" i="1"/>
  <c r="L496" i="1"/>
  <c r="B354" i="1"/>
  <c r="M354" i="1" s="1"/>
  <c r="L354" i="1"/>
  <c r="B4" i="1"/>
  <c r="M4" i="1" s="1"/>
  <c r="L4" i="1"/>
  <c r="B5" i="1"/>
  <c r="M5" i="1" s="1"/>
  <c r="L5" i="1"/>
  <c r="B6" i="1"/>
  <c r="M6" i="1" s="1"/>
  <c r="L6" i="1"/>
  <c r="B7" i="1"/>
  <c r="M7" i="1" s="1"/>
  <c r="L7" i="1"/>
  <c r="B8" i="1"/>
  <c r="M8" i="1" s="1"/>
  <c r="L8" i="1"/>
  <c r="B195" i="1"/>
  <c r="M195" i="1" s="1"/>
  <c r="B408" i="1"/>
  <c r="M408" i="1" s="1"/>
  <c r="L408" i="1"/>
  <c r="B10" i="1"/>
  <c r="M10" i="1" s="1"/>
  <c r="L10" i="1"/>
  <c r="B453" i="1"/>
  <c r="M453" i="1" s="1"/>
  <c r="L453" i="1"/>
  <c r="B367" i="1"/>
  <c r="M367" i="1" s="1"/>
  <c r="L367" i="1"/>
  <c r="B369" i="1"/>
  <c r="M369" i="1" s="1"/>
  <c r="L369" i="1"/>
  <c r="B84" i="1"/>
  <c r="M84" i="1" s="1"/>
  <c r="B86" i="1"/>
  <c r="M86" i="1" s="1"/>
  <c r="B158" i="1"/>
  <c r="M158" i="1" s="1"/>
  <c r="B372" i="1"/>
  <c r="M372" i="1" s="1"/>
  <c r="L372" i="1"/>
  <c r="B399" i="1"/>
  <c r="M399" i="1" s="1"/>
  <c r="L399" i="1"/>
  <c r="B401" i="1"/>
  <c r="M401" i="1" s="1"/>
  <c r="L401" i="1"/>
  <c r="B336" i="1"/>
  <c r="M336" i="1" s="1"/>
  <c r="L336" i="1"/>
  <c r="B358" i="1"/>
  <c r="M358" i="1" s="1"/>
  <c r="L358" i="1"/>
  <c r="B206" i="1"/>
  <c r="M206" i="1" s="1"/>
  <c r="B54" i="1"/>
  <c r="M54" i="1" s="1"/>
  <c r="B62" i="1"/>
  <c r="M62" i="1" s="1"/>
  <c r="B196" i="1"/>
  <c r="M196" i="1" s="1"/>
  <c r="B197" i="1"/>
  <c r="M197" i="1" s="1"/>
  <c r="B241" i="1"/>
  <c r="M241" i="1" s="1"/>
  <c r="L241" i="1"/>
  <c r="B253" i="1"/>
  <c r="M253" i="1" s="1"/>
  <c r="L253" i="1"/>
  <c r="B257" i="1"/>
  <c r="M257" i="1" s="1"/>
  <c r="L257" i="1"/>
  <c r="B294" i="1"/>
  <c r="M294" i="1" s="1"/>
  <c r="L294" i="1"/>
  <c r="B301" i="1"/>
  <c r="M301" i="1" s="1"/>
  <c r="L301" i="1"/>
  <c r="L2" i="1"/>
  <c r="B57" i="1"/>
  <c r="M57" i="1" s="1"/>
  <c r="B166" i="1"/>
  <c r="M166" i="1" s="1"/>
  <c r="B172" i="1"/>
  <c r="M172" i="1" s="1"/>
  <c r="B199" i="1"/>
  <c r="M199" i="1" s="1"/>
  <c r="B207" i="1"/>
  <c r="M207" i="1" s="1"/>
  <c r="L207" i="1"/>
  <c r="B248" i="1"/>
  <c r="M248" i="1" s="1"/>
  <c r="L248" i="1"/>
  <c r="B278" i="1"/>
  <c r="M278" i="1" s="1"/>
  <c r="L278" i="1"/>
  <c r="B18" i="1"/>
  <c r="M18" i="1" s="1"/>
  <c r="L18" i="1"/>
  <c r="B17" i="1"/>
  <c r="M17" i="1" s="1"/>
  <c r="L17" i="1"/>
  <c r="B318" i="1"/>
  <c r="M318" i="1" s="1"/>
  <c r="L318" i="1"/>
  <c r="B329" i="1"/>
  <c r="M329" i="1" s="1"/>
  <c r="L329" i="1"/>
  <c r="B334" i="1"/>
  <c r="M334" i="1" s="1"/>
  <c r="L334" i="1"/>
  <c r="B345" i="1"/>
  <c r="M345" i="1" s="1"/>
  <c r="L345" i="1"/>
  <c r="B347" i="1"/>
  <c r="M347" i="1" s="1"/>
  <c r="L347" i="1"/>
  <c r="B359" i="1"/>
  <c r="M359" i="1" s="1"/>
  <c r="L359" i="1"/>
  <c r="B160" i="1"/>
  <c r="M160" i="1" s="1"/>
  <c r="B484" i="1"/>
  <c r="M484" i="1" s="1"/>
  <c r="L484" i="1"/>
  <c r="B362" i="1"/>
  <c r="M362" i="1" s="1"/>
  <c r="L362" i="1"/>
  <c r="B425" i="1"/>
  <c r="M425" i="1" s="1"/>
  <c r="L425" i="1"/>
  <c r="B12" i="1"/>
  <c r="M12" i="1" s="1"/>
  <c r="L12" i="1"/>
  <c r="L227" i="1"/>
  <c r="B235" i="1"/>
  <c r="M235" i="1" s="1"/>
  <c r="L235" i="1"/>
  <c r="B233" i="1"/>
  <c r="M233" i="1" s="1"/>
  <c r="L233" i="1"/>
  <c r="B65" i="1"/>
  <c r="M65" i="1" s="1"/>
  <c r="B138" i="1"/>
  <c r="M138" i="1" s="1"/>
  <c r="B178" i="1"/>
  <c r="M178" i="1" s="1"/>
  <c r="B403" i="1"/>
  <c r="M403" i="1" s="1"/>
  <c r="L403" i="1"/>
  <c r="B100" i="1"/>
  <c r="M100" i="1" s="1"/>
  <c r="B214" i="1"/>
  <c r="M214" i="1" s="1"/>
  <c r="L214" i="1"/>
  <c r="L20" i="1"/>
  <c r="B125" i="1"/>
  <c r="M125" i="1" s="1"/>
  <c r="B328" i="1"/>
  <c r="M328" i="1" s="1"/>
  <c r="L328" i="1"/>
  <c r="B120" i="1"/>
  <c r="M120" i="1" s="1"/>
  <c r="B124" i="1"/>
  <c r="M124" i="1" s="1"/>
  <c r="B225" i="1"/>
  <c r="M225" i="1" s="1"/>
  <c r="L225" i="1"/>
  <c r="B184" i="1"/>
  <c r="M184" i="1" s="1"/>
  <c r="B260" i="1"/>
  <c r="M260" i="1" s="1"/>
  <c r="L260" i="1"/>
  <c r="B491" i="1"/>
  <c r="M491" i="1" s="1"/>
  <c r="L491" i="1"/>
  <c r="B73" i="1"/>
  <c r="M73" i="1" s="1"/>
  <c r="B106" i="1"/>
  <c r="M106" i="1" s="1"/>
  <c r="B501" i="1"/>
  <c r="M501" i="1" s="1"/>
  <c r="L501" i="1"/>
  <c r="B493" i="1"/>
  <c r="M493" i="1" s="1"/>
  <c r="L493" i="1"/>
  <c r="B145" i="1"/>
  <c r="M145" i="1" s="1"/>
  <c r="B323" i="1"/>
  <c r="M323" i="1" s="1"/>
  <c r="L323" i="1"/>
  <c r="B74" i="1"/>
  <c r="M74" i="1" s="1"/>
  <c r="B144" i="1"/>
  <c r="M144" i="1" s="1"/>
  <c r="B109" i="1"/>
  <c r="M109" i="1" s="1"/>
  <c r="B238" i="1"/>
  <c r="M238" i="1" s="1"/>
  <c r="L238" i="1"/>
  <c r="B332" i="1"/>
  <c r="M332" i="1" s="1"/>
  <c r="L332" i="1"/>
  <c r="B309" i="1"/>
  <c r="M309" i="1" s="1"/>
  <c r="L309" i="1"/>
  <c r="L307" i="1"/>
  <c r="B16" i="1"/>
  <c r="M16" i="1" s="1"/>
  <c r="L16" i="1"/>
  <c r="B292" i="1"/>
  <c r="M292" i="1" s="1"/>
  <c r="L292" i="1"/>
  <c r="B351" i="1"/>
  <c r="M351" i="1" s="1"/>
  <c r="L351" i="1"/>
  <c r="B341" i="1"/>
  <c r="M341" i="1" s="1"/>
  <c r="L341" i="1"/>
  <c r="B337" i="1"/>
  <c r="M337" i="1" s="1"/>
  <c r="L337" i="1"/>
  <c r="B343" i="1"/>
  <c r="M343" i="1" s="1"/>
  <c r="L343" i="1"/>
  <c r="B338" i="1"/>
  <c r="M338" i="1" s="1"/>
  <c r="L338" i="1"/>
  <c r="B342" i="1"/>
  <c r="M342" i="1" s="1"/>
  <c r="L342" i="1"/>
  <c r="B339" i="1"/>
  <c r="M339" i="1" s="1"/>
  <c r="L339" i="1"/>
  <c r="B340" i="1"/>
  <c r="M340" i="1" s="1"/>
  <c r="L340" i="1"/>
  <c r="B344" i="1"/>
  <c r="M344" i="1" s="1"/>
  <c r="L344" i="1"/>
  <c r="B356" i="1"/>
  <c r="M356" i="1" s="1"/>
  <c r="L356" i="1"/>
  <c r="B468" i="1"/>
  <c r="M468" i="1" s="1"/>
  <c r="L468" i="1"/>
  <c r="B348" i="1"/>
  <c r="M348" i="1" s="1"/>
  <c r="L348" i="1"/>
  <c r="B386" i="1"/>
  <c r="M386" i="1" s="1"/>
  <c r="L386" i="1"/>
  <c r="B379" i="1"/>
  <c r="M379" i="1" s="1"/>
  <c r="L379" i="1"/>
  <c r="B394" i="1"/>
  <c r="M394" i="1" s="1"/>
  <c r="L394" i="1"/>
  <c r="B67" i="1"/>
  <c r="M67" i="1" s="1"/>
  <c r="B424" i="1"/>
  <c r="M424" i="1" s="1"/>
  <c r="L424" i="1"/>
  <c r="B411" i="1"/>
  <c r="M411" i="1" s="1"/>
  <c r="L411" i="1"/>
  <c r="B417" i="1"/>
  <c r="M417" i="1" s="1"/>
  <c r="L417" i="1"/>
  <c r="B422" i="1"/>
  <c r="M422" i="1" s="1"/>
  <c r="L422" i="1"/>
  <c r="B420" i="1"/>
  <c r="M420" i="1" s="1"/>
  <c r="L420" i="1"/>
  <c r="B406" i="1"/>
  <c r="M406" i="1" s="1"/>
  <c r="L406" i="1"/>
  <c r="B170" i="1"/>
  <c r="M170" i="1" s="1"/>
  <c r="B299" i="1"/>
  <c r="M299" i="1" s="1"/>
  <c r="L299" i="1"/>
  <c r="B174" i="1"/>
  <c r="M174" i="1" s="1"/>
  <c r="B143" i="1"/>
  <c r="M143" i="1" s="1"/>
  <c r="B175" i="1"/>
  <c r="M175" i="1" s="1"/>
  <c r="B46" i="1"/>
  <c r="M46" i="1" s="1"/>
  <c r="B190" i="1"/>
  <c r="M190" i="1" s="1"/>
  <c r="B169" i="1"/>
  <c r="M169" i="1" s="1"/>
  <c r="B117" i="1"/>
  <c r="M117" i="1" s="1"/>
  <c r="B270" i="1"/>
  <c r="M270" i="1" s="1"/>
  <c r="L270" i="1"/>
  <c r="B37" i="1"/>
  <c r="M37" i="1" s="1"/>
  <c r="B38" i="1"/>
  <c r="M38" i="1" s="1"/>
  <c r="B98" i="1"/>
  <c r="M98" i="1" s="1"/>
  <c r="B105" i="1"/>
  <c r="M105" i="1" s="1"/>
  <c r="B306" i="1"/>
  <c r="M306" i="1" s="1"/>
  <c r="L306" i="1"/>
  <c r="B304" i="1"/>
  <c r="M304" i="1" s="1"/>
  <c r="L304" i="1"/>
  <c r="B322" i="1"/>
  <c r="M322" i="1" s="1"/>
  <c r="L322" i="1"/>
  <c r="N322" i="1"/>
  <c r="B375" i="1"/>
  <c r="M375" i="1" s="1"/>
  <c r="L375" i="1"/>
  <c r="B450" i="1"/>
  <c r="M450" i="1" s="1"/>
  <c r="L450" i="1"/>
  <c r="B446" i="1"/>
  <c r="M446" i="1" s="1"/>
  <c r="L446" i="1"/>
  <c r="B412" i="1"/>
  <c r="M412" i="1" s="1"/>
  <c r="L412" i="1"/>
  <c r="B448" i="1"/>
  <c r="M448" i="1" s="1"/>
  <c r="L448" i="1"/>
  <c r="B413" i="1"/>
  <c r="M413" i="1" s="1"/>
  <c r="L413" i="1"/>
  <c r="B447" i="1"/>
  <c r="M447" i="1" s="1"/>
  <c r="L447" i="1"/>
  <c r="B432" i="1"/>
  <c r="M432" i="1" s="1"/>
  <c r="L432" i="1"/>
  <c r="N432" i="1"/>
  <c r="B445" i="1"/>
  <c r="M445" i="1" s="1"/>
  <c r="L445" i="1"/>
  <c r="B449" i="1"/>
  <c r="M449" i="1" s="1"/>
  <c r="L449" i="1"/>
  <c r="B454" i="1"/>
  <c r="M454" i="1" s="1"/>
  <c r="L454" i="1"/>
  <c r="B443" i="1"/>
  <c r="M443" i="1" s="1"/>
  <c r="L443" i="1"/>
  <c r="B49" i="1"/>
  <c r="M49" i="1" s="1"/>
  <c r="B222" i="1"/>
  <c r="M222" i="1" s="1"/>
  <c r="L222" i="1"/>
  <c r="B113" i="1"/>
  <c r="M113" i="1" s="1"/>
  <c r="B200" i="1"/>
  <c r="M200" i="1" s="1"/>
  <c r="B162" i="1"/>
  <c r="M162" i="1" s="1"/>
  <c r="B161" i="1"/>
  <c r="M161" i="1" s="1"/>
  <c r="B110" i="1"/>
  <c r="M110" i="1" s="1"/>
  <c r="B176" i="1"/>
  <c r="M176" i="1" s="1"/>
  <c r="B99" i="1"/>
  <c r="M99" i="1" s="1"/>
  <c r="B380" i="1"/>
  <c r="M380" i="1" s="1"/>
  <c r="L380" i="1"/>
  <c r="B382" i="1"/>
  <c r="M382" i="1" s="1"/>
  <c r="L382" i="1"/>
  <c r="B384" i="1"/>
  <c r="M384" i="1" s="1"/>
  <c r="L384" i="1"/>
  <c r="B390" i="1"/>
  <c r="M390" i="1" s="1"/>
  <c r="L390" i="1"/>
  <c r="B395" i="1"/>
  <c r="M395" i="1" s="1"/>
  <c r="L395" i="1"/>
  <c r="B404" i="1"/>
  <c r="M404" i="1" s="1"/>
  <c r="L404" i="1"/>
  <c r="N404" i="1"/>
  <c r="B410" i="1"/>
  <c r="M410" i="1" s="1"/>
  <c r="L410" i="1"/>
  <c r="B414" i="1"/>
  <c r="M414" i="1" s="1"/>
  <c r="L414" i="1"/>
  <c r="B418" i="1"/>
  <c r="M418" i="1" s="1"/>
  <c r="L418" i="1"/>
  <c r="N418" i="1"/>
  <c r="B421" i="1"/>
  <c r="M421" i="1" s="1"/>
  <c r="L421" i="1"/>
  <c r="N421" i="1"/>
  <c r="B423" i="1"/>
  <c r="M423" i="1" s="1"/>
  <c r="L423" i="1"/>
  <c r="N423" i="1"/>
  <c r="B426" i="1"/>
  <c r="M426" i="1" s="1"/>
  <c r="L426" i="1"/>
  <c r="B428" i="1"/>
  <c r="M428" i="1" s="1"/>
  <c r="L428" i="1"/>
  <c r="B430" i="1"/>
  <c r="M430" i="1" s="1"/>
  <c r="L430" i="1"/>
  <c r="B433" i="1"/>
  <c r="M433" i="1" s="1"/>
  <c r="L433" i="1"/>
  <c r="B436" i="1"/>
  <c r="M436" i="1" s="1"/>
  <c r="L436" i="1"/>
  <c r="B438" i="1"/>
  <c r="M438" i="1" s="1"/>
  <c r="L438" i="1"/>
  <c r="B442" i="1"/>
  <c r="M442" i="1" s="1"/>
  <c r="L442" i="1"/>
  <c r="N442" i="1"/>
  <c r="B461" i="1"/>
  <c r="M461" i="1" s="1"/>
  <c r="L461" i="1"/>
  <c r="B463" i="1"/>
  <c r="M463" i="1" s="1"/>
  <c r="L463" i="1"/>
  <c r="B470" i="1"/>
  <c r="M470" i="1" s="1"/>
  <c r="L470" i="1"/>
  <c r="B483" i="1"/>
  <c r="M483" i="1" s="1"/>
  <c r="L483" i="1"/>
  <c r="N483" i="1"/>
  <c r="B490" i="1"/>
  <c r="M490" i="1" s="1"/>
  <c r="L490" i="1"/>
  <c r="N490" i="1"/>
  <c r="B492" i="1"/>
  <c r="M492" i="1" s="1"/>
  <c r="L492" i="1"/>
  <c r="B495" i="1"/>
  <c r="M495" i="1" s="1"/>
  <c r="L495" i="1"/>
  <c r="N495" i="1"/>
  <c r="B506" i="1"/>
  <c r="M506" i="1" s="1"/>
  <c r="L506" i="1"/>
  <c r="B179" i="1"/>
  <c r="M179" i="1" s="1"/>
  <c r="B19" i="1"/>
  <c r="M19" i="1" s="1"/>
  <c r="L19" i="1"/>
  <c r="B42" i="1"/>
  <c r="M42" i="1" s="1"/>
  <c r="B48" i="1"/>
  <c r="M48" i="1" s="1"/>
  <c r="B50" i="1"/>
  <c r="M50" i="1" s="1"/>
  <c r="B298" i="1"/>
  <c r="M298" i="1" s="1"/>
  <c r="L298" i="1"/>
  <c r="B94" i="1"/>
  <c r="M94" i="1" s="1"/>
  <c r="B415" i="1"/>
  <c r="M415" i="1" s="1"/>
  <c r="L415" i="1"/>
  <c r="B459" i="1"/>
  <c r="M459" i="1" s="1"/>
  <c r="L459" i="1"/>
  <c r="B471" i="1"/>
  <c r="M471" i="1" s="1"/>
  <c r="L471" i="1"/>
  <c r="B472" i="1"/>
  <c r="M472" i="1" s="1"/>
  <c r="L472" i="1"/>
  <c r="B474" i="1"/>
  <c r="M474" i="1" s="1"/>
  <c r="L474" i="1"/>
  <c r="N474" i="1"/>
  <c r="B475" i="1"/>
  <c r="M475" i="1" s="1"/>
  <c r="L475" i="1"/>
  <c r="B476" i="1"/>
  <c r="M476" i="1" s="1"/>
  <c r="L476" i="1"/>
  <c r="B477" i="1"/>
  <c r="M477" i="1" s="1"/>
  <c r="L477" i="1"/>
  <c r="B478" i="1"/>
  <c r="M478" i="1" s="1"/>
  <c r="L478" i="1"/>
  <c r="N478" i="1"/>
  <c r="B479" i="1"/>
  <c r="M479" i="1" s="1"/>
  <c r="L479" i="1"/>
  <c r="N479" i="1"/>
  <c r="B480" i="1"/>
  <c r="M480" i="1" s="1"/>
  <c r="L480" i="1"/>
  <c r="N480" i="1"/>
  <c r="B485" i="1"/>
  <c r="M485" i="1" s="1"/>
  <c r="L485" i="1"/>
  <c r="B486" i="1"/>
  <c r="M486" i="1" s="1"/>
  <c r="L486" i="1"/>
  <c r="B487" i="1"/>
  <c r="M487" i="1" s="1"/>
  <c r="L487" i="1"/>
  <c r="B220" i="1"/>
  <c r="M220" i="1" s="1"/>
  <c r="L220" i="1"/>
  <c r="B507" i="1"/>
  <c r="M507" i="1" s="1"/>
  <c r="L507" i="1"/>
  <c r="N507" i="1"/>
  <c r="B508" i="1"/>
  <c r="M508" i="1" s="1"/>
  <c r="L508" i="1"/>
  <c r="B509" i="1"/>
  <c r="M509" i="1" s="1"/>
  <c r="L509" i="1"/>
  <c r="B510" i="1"/>
  <c r="M510" i="1" s="1"/>
  <c r="L510" i="1"/>
  <c r="B511" i="1"/>
  <c r="M511" i="1" s="1"/>
  <c r="L511" i="1"/>
  <c r="B512" i="1"/>
  <c r="M512" i="1" s="1"/>
  <c r="L512" i="1"/>
  <c r="N512" i="1"/>
  <c r="B513" i="1"/>
  <c r="M513" i="1" s="1"/>
  <c r="L513" i="1"/>
  <c r="N513" i="1"/>
  <c r="B514" i="1"/>
  <c r="M514" i="1" s="1"/>
  <c r="L514" i="1"/>
  <c r="B515" i="1"/>
  <c r="M515" i="1" s="1"/>
  <c r="L515" i="1"/>
  <c r="B516" i="1"/>
  <c r="M516" i="1" s="1"/>
  <c r="L516" i="1"/>
  <c r="B517" i="1"/>
  <c r="M517" i="1" s="1"/>
  <c r="L517" i="1"/>
  <c r="B518" i="1"/>
  <c r="M518" i="1" s="1"/>
  <c r="L518" i="1"/>
  <c r="B519" i="1"/>
  <c r="M519" i="1" s="1"/>
  <c r="L519" i="1"/>
  <c r="N519" i="1"/>
  <c r="B520" i="1"/>
  <c r="M520" i="1" s="1"/>
  <c r="L520" i="1"/>
  <c r="B521" i="1"/>
  <c r="M521" i="1" s="1"/>
  <c r="L521" i="1"/>
  <c r="B522" i="1"/>
  <c r="M522" i="1" s="1"/>
  <c r="L522" i="1"/>
  <c r="B523" i="1"/>
  <c r="M523" i="1" s="1"/>
  <c r="L523" i="1"/>
  <c r="N523" i="1"/>
  <c r="B524" i="1"/>
  <c r="M524" i="1" s="1"/>
  <c r="L524" i="1"/>
  <c r="N524" i="1"/>
  <c r="B525" i="1"/>
  <c r="M525" i="1" s="1"/>
  <c r="L525" i="1"/>
  <c r="N525" i="1"/>
  <c r="B526" i="1"/>
  <c r="M526" i="1" s="1"/>
  <c r="L526" i="1"/>
  <c r="N526" i="1"/>
  <c r="B527" i="1"/>
  <c r="M527" i="1" s="1"/>
  <c r="L527" i="1"/>
  <c r="B528" i="1"/>
  <c r="M528" i="1" s="1"/>
  <c r="L528" i="1"/>
  <c r="B529" i="1"/>
  <c r="M529" i="1" s="1"/>
  <c r="L529" i="1"/>
  <c r="N529" i="1"/>
  <c r="B530" i="1"/>
  <c r="M530" i="1" s="1"/>
  <c r="L530" i="1"/>
  <c r="B531" i="1"/>
  <c r="M531" i="1" s="1"/>
  <c r="L531" i="1"/>
  <c r="N531" i="1"/>
  <c r="B532" i="1"/>
  <c r="M532" i="1" s="1"/>
  <c r="L532" i="1"/>
  <c r="B533" i="1"/>
  <c r="M533" i="1" s="1"/>
  <c r="L533" i="1"/>
  <c r="B534" i="1"/>
  <c r="M534" i="1" s="1"/>
  <c r="L534" i="1"/>
  <c r="B535" i="1"/>
  <c r="M535" i="1" s="1"/>
  <c r="L535" i="1"/>
  <c r="N535" i="1"/>
  <c r="B536" i="1"/>
  <c r="M536" i="1" s="1"/>
  <c r="L536" i="1"/>
  <c r="N536" i="1"/>
  <c r="B537" i="1"/>
  <c r="M537" i="1" s="1"/>
  <c r="L537" i="1"/>
  <c r="N537" i="1"/>
  <c r="B538" i="1"/>
  <c r="M538" i="1" s="1"/>
  <c r="L538" i="1"/>
  <c r="N538" i="1"/>
  <c r="B539" i="1"/>
  <c r="M539" i="1" s="1"/>
  <c r="L539" i="1"/>
  <c r="B540" i="1"/>
  <c r="M540" i="1" s="1"/>
  <c r="L540" i="1"/>
  <c r="B541" i="1"/>
  <c r="M541" i="1" s="1"/>
  <c r="L541" i="1"/>
  <c r="B542" i="1"/>
  <c r="M542" i="1" s="1"/>
  <c r="L542" i="1"/>
  <c r="B543" i="1"/>
  <c r="M543" i="1" s="1"/>
  <c r="L543" i="1"/>
  <c r="N543" i="1"/>
  <c r="B544" i="1"/>
  <c r="M544" i="1" s="1"/>
  <c r="L544" i="1"/>
  <c r="B545" i="1"/>
  <c r="M545" i="1" s="1"/>
  <c r="L545" i="1"/>
  <c r="B546" i="1"/>
  <c r="M546" i="1" s="1"/>
  <c r="L546" i="1"/>
  <c r="B547" i="1"/>
  <c r="M547" i="1" s="1"/>
  <c r="L547" i="1"/>
  <c r="N547" i="1"/>
  <c r="B548" i="1"/>
  <c r="M548" i="1" s="1"/>
  <c r="L548" i="1"/>
  <c r="N548" i="1"/>
  <c r="B549" i="1"/>
  <c r="M549" i="1" s="1"/>
  <c r="L549" i="1"/>
  <c r="N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B558" i="1"/>
  <c r="M558" i="1" s="1"/>
  <c r="L558" i="1"/>
  <c r="N558" i="1"/>
  <c r="B559" i="1"/>
  <c r="M559" i="1" s="1"/>
  <c r="L559" i="1"/>
  <c r="N559" i="1"/>
  <c r="B560" i="1"/>
  <c r="M560" i="1" s="1"/>
  <c r="L560" i="1"/>
  <c r="N560" i="1"/>
  <c r="B561" i="1"/>
  <c r="M561" i="1" s="1"/>
  <c r="L561" i="1"/>
  <c r="N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N569" i="1"/>
  <c r="B570" i="1"/>
  <c r="M570" i="1" s="1"/>
  <c r="L570" i="1"/>
  <c r="N570" i="1"/>
  <c r="B571" i="1"/>
  <c r="M571" i="1" s="1"/>
  <c r="L571" i="1"/>
  <c r="N571" i="1"/>
  <c r="B572" i="1"/>
  <c r="M572" i="1" s="1"/>
  <c r="L572" i="1"/>
  <c r="N572" i="1"/>
  <c r="B573" i="1"/>
  <c r="M573" i="1" s="1"/>
  <c r="L573" i="1"/>
  <c r="N573" i="1"/>
  <c r="B574" i="1"/>
  <c r="M574" i="1" s="1"/>
  <c r="L574" i="1"/>
  <c r="N574" i="1"/>
  <c r="B575" i="1"/>
  <c r="M575" i="1" s="1"/>
  <c r="L575" i="1"/>
  <c r="B576" i="1"/>
  <c r="M576" i="1" s="1"/>
  <c r="L576" i="1"/>
  <c r="B577" i="1"/>
  <c r="M577" i="1" s="1"/>
  <c r="L577" i="1"/>
  <c r="N577" i="1"/>
  <c r="B578" i="1"/>
  <c r="M578" i="1" s="1"/>
  <c r="L578" i="1"/>
  <c r="B579" i="1"/>
  <c r="M579" i="1" s="1"/>
  <c r="L579" i="1"/>
  <c r="B580" i="1"/>
  <c r="M580" i="1" s="1"/>
  <c r="L580" i="1"/>
  <c r="B581" i="1"/>
  <c r="M581" i="1" s="1"/>
  <c r="L581" i="1"/>
  <c r="N581" i="1"/>
  <c r="B582" i="1"/>
  <c r="M582" i="1" s="1"/>
  <c r="L582" i="1"/>
  <c r="N582" i="1"/>
  <c r="B583" i="1"/>
  <c r="M583" i="1" s="1"/>
  <c r="L583" i="1"/>
  <c r="N583" i="1"/>
  <c r="B584" i="1"/>
  <c r="M584" i="1" s="1"/>
  <c r="L584" i="1"/>
  <c r="N584" i="1"/>
  <c r="B585" i="1"/>
  <c r="M585" i="1" s="1"/>
  <c r="L585" i="1"/>
  <c r="N585" i="1"/>
  <c r="B586" i="1"/>
  <c r="M586" i="1" s="1"/>
  <c r="L586" i="1"/>
  <c r="B587" i="1"/>
  <c r="M587" i="1" s="1"/>
  <c r="L587" i="1"/>
  <c r="B588" i="1"/>
  <c r="M588" i="1" s="1"/>
  <c r="L588" i="1"/>
  <c r="B589" i="1"/>
  <c r="M589" i="1" s="1"/>
  <c r="L589" i="1"/>
  <c r="B590" i="1"/>
  <c r="M590" i="1" s="1"/>
  <c r="L590" i="1"/>
  <c r="B591" i="1"/>
  <c r="M591" i="1" s="1"/>
  <c r="L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B600" i="1"/>
  <c r="M600" i="1" s="1"/>
  <c r="L600" i="1"/>
  <c r="B601" i="1"/>
  <c r="M601" i="1" s="1"/>
  <c r="L601" i="1"/>
  <c r="B602" i="1"/>
  <c r="M602" i="1" s="1"/>
  <c r="L602" i="1"/>
  <c r="B603" i="1"/>
  <c r="M603" i="1" s="1"/>
  <c r="L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B611" i="1"/>
  <c r="M611" i="1" s="1"/>
  <c r="L611" i="1"/>
  <c r="B612" i="1"/>
  <c r="M612" i="1" s="1"/>
  <c r="L612" i="1"/>
  <c r="B613" i="1"/>
  <c r="M613" i="1" s="1"/>
  <c r="L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B771" i="1"/>
  <c r="M771" i="1" s="1"/>
  <c r="L771" i="1"/>
  <c r="N771" i="1"/>
  <c r="B772" i="1"/>
  <c r="M772" i="1" s="1"/>
  <c r="L772" i="1"/>
  <c r="N772" i="1"/>
  <c r="B773" i="1"/>
  <c r="M773" i="1" s="1"/>
  <c r="L773" i="1"/>
  <c r="N773" i="1"/>
  <c r="B774" i="1"/>
  <c r="M774" i="1" s="1"/>
  <c r="L774" i="1"/>
  <c r="N774" i="1"/>
  <c r="B775" i="1"/>
  <c r="M775" i="1" s="1"/>
  <c r="L775" i="1"/>
  <c r="N775" i="1"/>
  <c r="B776" i="1"/>
  <c r="M776" i="1" s="1"/>
  <c r="L776" i="1"/>
  <c r="N776" i="1"/>
  <c r="B777" i="1"/>
  <c r="M777" i="1" s="1"/>
  <c r="L777" i="1"/>
  <c r="N777" i="1"/>
  <c r="B778" i="1"/>
  <c r="M778" i="1" s="1"/>
  <c r="L778" i="1"/>
  <c r="N778" i="1"/>
  <c r="B779" i="1"/>
  <c r="M779" i="1" s="1"/>
  <c r="L779" i="1"/>
  <c r="N779" i="1"/>
  <c r="B780" i="1"/>
  <c r="M780" i="1" s="1"/>
  <c r="L780" i="1"/>
  <c r="N780" i="1"/>
  <c r="B781" i="1"/>
  <c r="M781" i="1" s="1"/>
  <c r="L781" i="1"/>
  <c r="N781" i="1"/>
  <c r="B782" i="1"/>
  <c r="M782" i="1" s="1"/>
  <c r="L782" i="1"/>
  <c r="N782" i="1"/>
  <c r="B783" i="1"/>
  <c r="M783" i="1" s="1"/>
  <c r="L783" i="1"/>
  <c r="N783" i="1"/>
  <c r="B784" i="1"/>
  <c r="M784" i="1" s="1"/>
  <c r="L784" i="1"/>
  <c r="N784" i="1"/>
  <c r="B785" i="1"/>
  <c r="M785" i="1" s="1"/>
  <c r="L785" i="1"/>
  <c r="N785" i="1"/>
  <c r="I3" i="9"/>
  <c r="C4" i="9"/>
  <c r="C19" i="11" s="1"/>
  <c r="C5" i="9"/>
  <c r="B1" i="4"/>
  <c r="I33" i="9" s="1"/>
  <c r="B3" i="6"/>
  <c r="B4" i="6"/>
  <c r="H2" i="7"/>
  <c r="N361" i="1"/>
  <c r="C18" i="10" l="1"/>
  <c r="C6" i="9"/>
  <c r="A1" i="10" s="1"/>
  <c r="B20" i="1"/>
  <c r="M20" i="1" s="1"/>
  <c r="B39" i="1"/>
  <c r="M39" i="1" s="1"/>
  <c r="B5" i="6"/>
  <c r="B262" i="1"/>
  <c r="M262" i="1" s="1"/>
  <c r="B307" i="1"/>
  <c r="M307" i="1" s="1"/>
  <c r="B193" i="1"/>
  <c r="M193" i="1" s="1"/>
  <c r="B32" i="1"/>
  <c r="M32" i="1" s="1"/>
  <c r="B25" i="1"/>
  <c r="M25" i="1" s="1"/>
  <c r="B305" i="1"/>
  <c r="M305" i="1" s="1"/>
  <c r="B123" i="1"/>
  <c r="M123" i="1" s="1"/>
  <c r="B216" i="1"/>
  <c r="M216" i="1" s="1"/>
  <c r="B194" i="1"/>
  <c r="M194" i="1" s="1"/>
  <c r="B95" i="1"/>
  <c r="M95" i="1" s="1"/>
  <c r="B140" i="1"/>
  <c r="M140" i="1" s="1"/>
  <c r="B142" i="1"/>
  <c r="M142"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H21" i="4"/>
  <c r="B73" i="9" s="1"/>
  <c r="C46" i="4"/>
  <c r="D29" i="4"/>
  <c r="A81" i="9" s="1"/>
  <c r="L81" i="9" s="1"/>
  <c r="I77" i="4"/>
  <c r="I82" i="4"/>
  <c r="H9" i="4"/>
  <c r="B61" i="9" s="1"/>
  <c r="I19" i="4"/>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J24" i="4"/>
  <c r="A41" i="4"/>
  <c r="K41" i="4" s="1"/>
  <c r="I69" i="4"/>
  <c r="A28" i="4"/>
  <c r="K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I28" i="4"/>
  <c r="F6" i="4"/>
  <c r="K58" i="9" s="1"/>
  <c r="A15" i="4"/>
  <c r="K15" i="4" s="1"/>
  <c r="J15" i="4" s="1"/>
  <c r="I75" i="4"/>
  <c r="C3" i="4"/>
  <c r="I29" i="4"/>
  <c r="D40" i="4"/>
  <c r="A92" i="9" s="1"/>
  <c r="H29" i="4"/>
  <c r="B81" i="9" s="1"/>
  <c r="A65" i="4"/>
  <c r="K65" i="4" s="1"/>
  <c r="H80" i="4"/>
  <c r="C67" i="4"/>
  <c r="A63" i="4"/>
  <c r="K63" i="4" s="1"/>
  <c r="J60" i="4"/>
  <c r="A24" i="4"/>
  <c r="K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40" i="4"/>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I24"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I20" i="4"/>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F80" i="9" s="1"/>
  <c r="H36" i="4"/>
  <c r="B88" i="9" s="1"/>
  <c r="C65" i="4"/>
  <c r="F2" i="4"/>
  <c r="K54" i="9" s="1"/>
  <c r="J17" i="4"/>
  <c r="J21" i="4"/>
  <c r="C41" i="4"/>
  <c r="D9" i="4"/>
  <c r="A61" i="9" s="1"/>
  <c r="J28" i="4"/>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16" i="4"/>
  <c r="J16" i="4" s="1"/>
  <c r="M17" i="4"/>
  <c r="K46" i="4"/>
  <c r="M47" i="4"/>
  <c r="C65" i="9"/>
  <c r="L65" i="9"/>
  <c r="C13" i="6"/>
  <c r="C10" i="6"/>
  <c r="K40" i="9"/>
  <c r="L41" i="9"/>
  <c r="L43" i="9"/>
  <c r="L46" i="9" s="1"/>
  <c r="K45" i="9"/>
  <c r="B43" i="9" s="1"/>
  <c r="M13" i="4"/>
  <c r="K12" i="4"/>
  <c r="J12" i="4" s="1"/>
  <c r="C11" i="6"/>
  <c r="L63" i="9" l="1"/>
  <c r="K22" i="4"/>
  <c r="J22" i="4" s="1"/>
  <c r="F63" i="9"/>
  <c r="L121" i="9"/>
  <c r="M121" i="9" s="1"/>
  <c r="E121" i="9"/>
  <c r="C85" i="9"/>
  <c r="M75" i="4"/>
  <c r="K48" i="4"/>
  <c r="K78" i="4"/>
  <c r="F85" i="9"/>
  <c r="M101" i="9"/>
  <c r="L95" i="9"/>
  <c r="M95" i="9" s="1"/>
  <c r="E95" i="9"/>
  <c r="D95" i="9"/>
  <c r="I95" i="9"/>
  <c r="C95" i="9"/>
  <c r="C69" i="9"/>
  <c r="I3" i="4"/>
  <c r="I11" i="4"/>
  <c r="D63" i="9" s="1"/>
  <c r="E63" i="9" s="1"/>
  <c r="C96" i="9"/>
  <c r="M59" i="9"/>
  <c r="I35" i="4"/>
  <c r="F74" i="9"/>
  <c r="D68" i="9"/>
  <c r="F79" i="9"/>
  <c r="F87" i="9"/>
  <c r="I23" i="4"/>
  <c r="D76" i="9"/>
  <c r="J76" i="9" s="1"/>
  <c r="D75" i="9"/>
  <c r="E75" i="9" s="1"/>
  <c r="I34" i="4"/>
  <c r="F91" i="9"/>
  <c r="I26" i="4"/>
  <c r="I39" i="4"/>
  <c r="I21" i="4"/>
  <c r="I33" i="4"/>
  <c r="D85" i="9" s="1"/>
  <c r="E85" i="9" s="1"/>
  <c r="I31" i="4"/>
  <c r="F75" i="9"/>
  <c r="I38" i="4"/>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M65" i="9"/>
  <c r="E76" i="9"/>
  <c r="C59" i="9"/>
  <c r="F76" i="9"/>
  <c r="E94" i="9"/>
  <c r="F55" i="9"/>
  <c r="K56" i="4"/>
  <c r="D84" i="9"/>
  <c r="E84" i="9" s="1"/>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E68"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E73"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E71" i="9" s="1"/>
  <c r="C71" i="9"/>
  <c r="F71" i="9"/>
  <c r="E114" i="9"/>
  <c r="M55" i="4"/>
  <c r="M77" i="4"/>
  <c r="L98" i="9"/>
  <c r="M98" i="9" s="1"/>
  <c r="D98" i="9"/>
  <c r="J98" i="9" s="1"/>
  <c r="F73" i="9"/>
  <c r="D114" i="9"/>
  <c r="J114" i="9" s="1"/>
  <c r="C126" i="9"/>
  <c r="J126" i="9" s="1"/>
  <c r="C66" i="9"/>
  <c r="C119" i="9"/>
  <c r="F54" i="9"/>
  <c r="C99" i="9"/>
  <c r="C54" i="9"/>
  <c r="E93" i="9"/>
  <c r="I98" i="9"/>
  <c r="I119" i="9"/>
  <c r="L91" i="9"/>
  <c r="M91" i="9" s="1"/>
  <c r="F106" i="9"/>
  <c r="C91" i="9"/>
  <c r="E106" i="9"/>
  <c r="E88" i="9"/>
  <c r="D88" i="9"/>
  <c r="F114" i="9"/>
  <c r="I126" i="9"/>
  <c r="M95" i="4"/>
  <c r="L71" i="9"/>
  <c r="M71" i="9" s="1"/>
  <c r="L114" i="9"/>
  <c r="M114" i="9" s="1"/>
  <c r="L126" i="9"/>
  <c r="M126" i="9" s="1"/>
  <c r="D66" i="9"/>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D90" i="9"/>
  <c r="J90" i="9" s="1"/>
  <c r="K8" i="4"/>
  <c r="J8" i="4" s="1"/>
  <c r="F60" i="9" s="1"/>
  <c r="D93" i="9"/>
  <c r="F119" i="9"/>
  <c r="D91" i="9"/>
  <c r="F81" i="9"/>
  <c r="M63" i="9"/>
  <c r="M62" i="9"/>
  <c r="E91" i="9"/>
  <c r="D81" i="9"/>
  <c r="E81" i="9" s="1"/>
  <c r="C88" i="9"/>
  <c r="D105" i="9"/>
  <c r="C105" i="9"/>
  <c r="L89" i="9"/>
  <c r="M89" i="9" s="1"/>
  <c r="M11" i="4"/>
  <c r="C89" i="9"/>
  <c r="C81" i="9"/>
  <c r="C77" i="9"/>
  <c r="K52" i="4"/>
  <c r="L119" i="9"/>
  <c r="M119" i="9" s="1"/>
  <c r="L106" i="9"/>
  <c r="M106" i="9" s="1"/>
  <c r="D119" i="9"/>
  <c r="C106" i="9"/>
  <c r="J106" i="9" s="1"/>
  <c r="I106" i="9"/>
  <c r="D77" i="9"/>
  <c r="E77" i="9" s="1"/>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F107" i="9"/>
  <c r="M71" i="4"/>
  <c r="M57" i="9"/>
  <c r="I93" i="9"/>
  <c r="I97" i="9"/>
  <c r="F97" i="9"/>
  <c r="E83" i="9"/>
  <c r="M43" i="4"/>
  <c r="C62" i="9"/>
  <c r="M61" i="4"/>
  <c r="L83" i="9"/>
  <c r="M83" i="9" s="1"/>
  <c r="C80" i="9"/>
  <c r="M88" i="9"/>
  <c r="E105" i="9"/>
  <c r="C83" i="9"/>
  <c r="F89" i="9"/>
  <c r="K58" i="4"/>
  <c r="E90" i="9"/>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E86" i="9" s="1"/>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C82" i="9"/>
  <c r="E82" i="9"/>
  <c r="C109" i="9"/>
  <c r="I109" i="9"/>
  <c r="L109" i="9"/>
  <c r="M109" i="9" s="1"/>
  <c r="D109" i="9"/>
  <c r="E109" i="9"/>
  <c r="F109" i="9"/>
  <c r="C70" i="9"/>
  <c r="D70" i="9"/>
  <c r="F70" i="9"/>
  <c r="L70" i="9"/>
  <c r="M70" i="9" s="1"/>
  <c r="E70" i="9"/>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J95" i="9" l="1"/>
  <c r="J68" i="9"/>
  <c r="E59" i="9"/>
  <c r="J96" i="9"/>
  <c r="J85" i="9"/>
  <c r="J87" i="9"/>
  <c r="D92" i="9"/>
  <c r="E92" i="9" s="1"/>
  <c r="D78" i="9"/>
  <c r="E78" i="9" s="1"/>
  <c r="D72" i="9"/>
  <c r="E72" i="9" s="1"/>
  <c r="J75" i="9"/>
  <c r="J69" i="9"/>
  <c r="E69" i="9"/>
  <c r="E87" i="9"/>
  <c r="J124" i="9"/>
  <c r="J65" i="9"/>
  <c r="J103" i="9"/>
  <c r="J63" i="9"/>
  <c r="J55" i="9"/>
  <c r="J74" i="9"/>
  <c r="J94" i="9"/>
  <c r="E55" i="9"/>
  <c r="J84" i="9"/>
  <c r="J123" i="9"/>
  <c r="J101" i="9"/>
  <c r="J71" i="9"/>
  <c r="E66" i="9"/>
  <c r="J73" i="9"/>
  <c r="E58" i="9"/>
  <c r="D56" i="9"/>
  <c r="E56" i="9" s="1"/>
  <c r="J59" i="9"/>
  <c r="J79" i="9"/>
  <c r="E61" i="9"/>
  <c r="E62" i="9"/>
  <c r="E67" i="9"/>
  <c r="E64" i="9"/>
  <c r="J119" i="9"/>
  <c r="J66"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E44" i="9"/>
  <c r="C44" i="9"/>
  <c r="C46" i="9" s="1"/>
  <c r="D44" i="9"/>
  <c r="F44" i="9"/>
  <c r="H42" i="9"/>
  <c r="H41" i="9"/>
  <c r="D39" i="9"/>
  <c r="C39" i="9"/>
  <c r="C41" i="9" s="1"/>
  <c r="F39" i="9"/>
  <c r="E39" i="9"/>
  <c r="E53" i="9"/>
  <c r="J53" i="9"/>
  <c r="R47" i="9"/>
  <c r="F45" i="9" s="1"/>
  <c r="P47" i="9"/>
  <c r="E45" i="9" s="1"/>
  <c r="E47" i="9" s="1"/>
  <c r="L14" i="9"/>
  <c r="T47" i="9"/>
  <c r="G45" i="9" s="1"/>
  <c r="N47" i="9"/>
  <c r="D45" i="9" s="1"/>
  <c r="D47" i="9" s="1"/>
  <c r="C47" i="9"/>
  <c r="G77" i="9"/>
  <c r="I77" i="9" s="1"/>
  <c r="G71" i="9"/>
  <c r="I71" i="9" s="1"/>
  <c r="G64" i="9"/>
  <c r="G79" i="9"/>
  <c r="I79" i="9" s="1"/>
  <c r="G113" i="9"/>
  <c r="G58" i="9"/>
  <c r="G66" i="9"/>
  <c r="I66" i="9" s="1"/>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I62" i="9" s="1"/>
  <c r="G69" i="9"/>
  <c r="I69" i="9" s="1"/>
  <c r="G73" i="9"/>
  <c r="I73" i="9" s="1"/>
  <c r="G124" i="9"/>
  <c r="G67" i="9"/>
  <c r="I67" i="9" s="1"/>
  <c r="G86" i="9"/>
  <c r="I86" i="9" s="1"/>
  <c r="G84" i="9"/>
  <c r="I84" i="9" s="1"/>
  <c r="G70" i="9"/>
  <c r="I70" i="9" s="1"/>
  <c r="G92" i="9" l="1"/>
  <c r="I92" i="9" s="1"/>
  <c r="G72" i="9"/>
  <c r="I72" i="9" s="1"/>
  <c r="J72" i="9"/>
  <c r="G78" i="9"/>
  <c r="I78" i="9" s="1"/>
  <c r="J92" i="9"/>
  <c r="I55" i="9"/>
  <c r="J78" i="9"/>
  <c r="G56" i="9"/>
  <c r="I56" i="9" s="1"/>
  <c r="J56" i="9"/>
  <c r="I58" i="9"/>
  <c r="I64" i="9"/>
  <c r="I57" i="9"/>
  <c r="D130" i="9"/>
  <c r="E60" i="9"/>
  <c r="E130" i="9" s="1"/>
  <c r="J60" i="9"/>
  <c r="J118" i="9"/>
  <c r="C130" i="9"/>
  <c r="G118" i="9"/>
  <c r="G44" i="9"/>
  <c r="G47" i="9" s="1"/>
  <c r="I47" i="9" s="1"/>
  <c r="D41" i="9"/>
  <c r="G39" i="9"/>
  <c r="F47" i="9"/>
  <c r="F46" i="9"/>
  <c r="E41" i="9"/>
  <c r="D46" i="9"/>
  <c r="I45" i="9"/>
  <c r="I40" i="9"/>
  <c r="F41" i="9"/>
  <c r="F42" i="9"/>
  <c r="E46" i="9"/>
  <c r="J130" i="9" l="1"/>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authors>
    <author>Branislav Strečanský</author>
    <author>Janíčková Lýdia</author>
  </authors>
  <commentList>
    <comment ref="A4" authorId="0" shapeId="0">
      <text>
        <r>
          <rPr>
            <sz val="8"/>
            <color indexed="81"/>
            <rFont val="Tahoma"/>
            <family val="2"/>
          </rPr>
          <t>Vybrať z rozbaľovacieho zoznamu</t>
        </r>
        <r>
          <rPr>
            <sz val="8"/>
            <color indexed="81"/>
            <rFont val="Tahoma"/>
            <family val="2"/>
          </rPr>
          <t xml:space="preserve">
</t>
        </r>
      </text>
    </comment>
    <comment ref="A7" authorId="0" shapeId="0">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authors>
    <author>Branislav Strečanský</author>
    <author>Janíčková Lýdia</author>
  </authors>
  <commentList>
    <comment ref="A104" authorId="0" shapeId="0">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authors>
    <author>Ivan</author>
  </authors>
  <commentList>
    <comment ref="K1" authorId="0" shapeId="0">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<sst xmlns="http://schemas.openxmlformats.org/spreadsheetml/2006/main" count="3607" uniqueCount="1969">
  <si>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</si>
  <si>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</si>
  <si>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</si>
  <si>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</si>
  <si>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</si>
  <si>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</si>
  <si>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</si>
  <si>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</si>
  <si>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</si>
  <si>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</si>
  <si>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</si>
  <si>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</si>
  <si>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</si>
  <si>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</si>
  <si>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</si>
  <si>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</si>
  <si>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</si>
  <si>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</si>
  <si>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</si>
  <si>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</si>
  <si>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</si>
  <si>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</si>
  <si>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</si>
  <si>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</si>
  <si>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</si>
  <si>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</si>
  <si>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</si>
  <si>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</si>
  <si>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</si>
  <si>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</si>
  <si>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</si>
  <si>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</si>
  <si>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</si>
  <si>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</si>
  <si>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</si>
  <si>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</si>
  <si>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</si>
  <si>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</si>
  <si>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</si>
  <si>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</si>
  <si>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</si>
  <si>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</si>
  <si>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</si>
  <si>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</si>
  <si>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</si>
  <si>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</si>
  <si>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</si>
  <si>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</si>
  <si>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</si>
  <si>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</si>
  <si>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</si>
  <si>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</si>
  <si>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</si>
  <si>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</si>
  <si>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</si>
  <si>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</si>
  <si>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</si>
  <si>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</si>
  <si>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</si>
  <si>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</si>
  <si>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</si>
  <si>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</si>
  <si>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</si>
  <si>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</si>
  <si>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</si>
  <si>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</si>
  <si>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</si>
  <si>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</si>
  <si>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</si>
  <si>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</si>
  <si>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</si>
  <si>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</si>
  <si>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</si>
  <si>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</si>
  <si>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</si>
  <si>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</si>
  <si>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</si>
  <si>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</si>
  <si>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</si>
  <si>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</si>
  <si>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</si>
  <si>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</si>
  <si>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</si>
  <si>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</si>
  <si>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</si>
  <si>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</si>
  <si>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</si>
  <si>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</si>
  <si>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</si>
  <si>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</si>
  <si>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</si>
  <si>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</si>
  <si>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</si>
  <si>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</si>
  <si>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</si>
  <si>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</si>
  <si>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</si>
  <si>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</si>
  <si>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</si>
  <si>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</si>
  <si>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</si>
  <si>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</si>
  <si>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</si>
  <si>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</si>
  <si>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</si>
  <si>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</si>
  <si>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</si>
  <si>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</si>
  <si>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</si>
  <si>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</si>
  <si>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</si>
  <si>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</si>
  <si>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</si>
  <si>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</si>
  <si>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</si>
  <si>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</si>
  <si>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</si>
  <si>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</si>
  <si>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</si>
  <si>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</si>
  <si>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</si>
  <si>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</si>
  <si>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</si>
  <si>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</si>
  <si>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</si>
  <si>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</si>
  <si>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</si>
  <si>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</si>
  <si>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</si>
  <si>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</si>
  <si>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</si>
  <si>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</si>
  <si>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</si>
  <si>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</si>
  <si>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</si>
  <si>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</si>
  <si>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</si>
  <si>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</si>
  <si>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</si>
  <si>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</si>
  <si>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</si>
  <si>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</si>
  <si>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</si>
  <si>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</si>
  <si>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</si>
  <si>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</si>
  <si>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</si>
  <si>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</si>
  <si>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</si>
  <si>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</si>
  <si>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</si>
  <si>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</si>
  <si>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</si>
  <si>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</si>
  <si>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</si>
  <si>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</si>
  <si>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</si>
  <si>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</si>
  <si>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</si>
  <si>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</si>
  <si>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</si>
  <si>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</si>
  <si>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</si>
  <si>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</si>
  <si>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</si>
  <si>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</si>
  <si>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</si>
  <si>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</si>
  <si>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</si>
  <si>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</si>
  <si>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</si>
  <si>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</si>
  <si>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</si>
  <si>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</si>
  <si>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</si>
  <si>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</si>
  <si>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</si>
  <si>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</si>
  <si>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</si>
  <si>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</si>
  <si>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</si>
  <si>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</si>
  <si>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</si>
  <si>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</si>
  <si>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</si>
  <si>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</si>
  <si>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</si>
  <si>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</si>
  <si>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</si>
  <si>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</si>
  <si>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</si>
  <si>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</si>
  <si>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</si>
  <si>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</si>
  <si>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</si>
  <si>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</si>
  <si>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</si>
  <si>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</si>
  <si>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</si>
  <si>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</si>
  <si>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</si>
  <si>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</si>
  <si>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</si>
  <si>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</si>
  <si>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</si>
  <si>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</si>
  <si>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</si>
  <si>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</si>
  <si>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</si>
  <si>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</si>
  <si>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</si>
  <si>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</si>
  <si>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</si>
  <si>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</si>
  <si>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</si>
  <si>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</si>
  <si>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</si>
  <si>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</si>
  <si>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</si>
  <si>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</si>
  <si>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</si>
  <si>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</si>
  <si>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</si>
  <si>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</si>
  <si>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</si>
  <si>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</si>
  <si>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</si>
  <si>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</si>
  <si>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</si>
  <si>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</si>
  <si>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</si>
  <si>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</si>
  <si>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</si>
  <si>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</si>
  <si>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</si>
  <si>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</si>
  <si>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</si>
  <si>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</si>
  <si>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</si>
  <si>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</si>
  <si>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</si>
  <si>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</si>
  <si>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</si>
  <si>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</si>
  <si>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</si>
  <si>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</si>
  <si>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</si>
  <si>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</si>
  <si>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</si>
  <si>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</si>
  <si>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</si>
  <si>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</si>
  <si>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</si>
  <si>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</si>
  <si>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</si>
  <si>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</si>
  <si>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</si>
  <si>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</si>
  <si>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</si>
  <si>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</si>
  <si>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</si>
  <si>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</si>
  <si>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</si>
  <si>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</si>
  <si>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</si>
  <si>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</si>
  <si>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</si>
  <si>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</si>
  <si>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</si>
  <si>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</si>
  <si>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</si>
  <si>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</si>
  <si>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</si>
  <si>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</si>
  <si>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</si>
  <si>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</si>
  <si>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</si>
  <si>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</si>
  <si>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</si>
  <si>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</si>
  <si>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</si>
  <si>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</si>
  <si>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</si>
  <si>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</si>
  <si>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</si>
  <si>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</si>
  <si>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</si>
  <si>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</si>
  <si>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</si>
  <si>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</si>
  <si>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</si>
  <si>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</si>
  <si>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</si>
  <si>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</si>
  <si>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</si>
  <si>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</si>
  <si>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</si>
  <si>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</si>
  <si>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</si>
  <si>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</si>
  <si>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</si>
  <si>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</si>
  <si>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</si>
  <si>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</si>
  <si>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</si>
  <si>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</si>
  <si>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</si>
  <si>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</si>
  <si>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</si>
  <si>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</si>
  <si>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</si>
  <si>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</si>
  <si>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</si>
  <si>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</si>
  <si>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</si>
  <si>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</si>
  <si>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</si>
  <si>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</si>
  <si>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</si>
  <si>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</si>
  <si>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</si>
  <si>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</si>
  <si>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</si>
  <si>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</si>
  <si>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</si>
  <si>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</si>
  <si>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</si>
  <si>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</si>
  <si>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</si>
  <si>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</si>
  <si>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</si>
  <si>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</si>
  <si>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</si>
  <si>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</si>
  <si>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</si>
  <si>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</si>
  <si>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</si>
  <si>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</si>
  <si>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</si>
  <si>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</si>
  <si>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</si>
  <si>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</si>
  <si>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</si>
  <si>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</si>
  <si>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</si>
  <si>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</si>
  <si>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</si>
  <si>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</si>
  <si>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</si>
  <si>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</si>
  <si>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</si>
  <si>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</si>
  <si>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</si>
  <si>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</si>
  <si>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</si>
  <si>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</si>
  <si>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</si>
  <si>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</si>
  <si>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</si>
  <si>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</si>
  <si>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</si>
  <si>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</si>
  <si>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</si>
  <si>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</si>
  <si>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</si>
  <si>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</si>
  <si>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</si>
  <si>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</si>
  <si>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</si>
  <si>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</si>
  <si>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</si>
  <si>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</si>
  <si>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</si>
  <si>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</si>
  <si>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</si>
  <si>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</si>
  <si>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</si>
  <si>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</si>
  <si>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</si>
  <si>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</si>
  <si>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</si>
  <si>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</si>
  <si>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</si>
  <si>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</si>
  <si>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</si>
  <si>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</si>
  <si>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</si>
  <si>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</si>
  <si>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</si>
  <si>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</si>
  <si>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</si>
  <si>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</si>
  <si>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</si>
  <si>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</si>
  <si>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</si>
  <si>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</si>
  <si>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</si>
  <si>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</si>
  <si>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</si>
  <si>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</si>
  <si>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</si>
  <si>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</si>
  <si>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</si>
  <si>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</si>
  <si>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</si>
  <si>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</si>
  <si>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</si>
  <si>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</si>
  <si>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</si>
  <si>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</si>
  <si>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</si>
  <si>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</si>
  <si>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</si>
  <si>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</si>
  <si>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</si>
  <si>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</si>
  <si>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</si>
  <si>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</si>
  <si>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</si>
  <si>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</si>
  <si>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</si>
  <si>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</si>
  <si>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</si>
  <si>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</si>
  <si>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</si>
  <si>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</si>
  <si>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PUŠ 2</t>
  </si>
  <si>
    <t>IBAN TOP</t>
  </si>
  <si>
    <t>IBAN DOT</t>
  </si>
  <si>
    <t>občianske združenie</t>
  </si>
  <si>
    <t>Banská Bystrica</t>
  </si>
  <si>
    <t>predseda</t>
  </si>
  <si>
    <t>811 05</t>
  </si>
  <si>
    <t>prezident</t>
  </si>
  <si>
    <t>Zvolen</t>
  </si>
  <si>
    <t>960 01</t>
  </si>
  <si>
    <t>Bratislava</t>
  </si>
  <si>
    <t>Žilina</t>
  </si>
  <si>
    <t>Bratislava 3</t>
  </si>
  <si>
    <t>831 03</t>
  </si>
  <si>
    <t>040 11</t>
  </si>
  <si>
    <t>Košice</t>
  </si>
  <si>
    <t>040 01</t>
  </si>
  <si>
    <t>Prievidza</t>
  </si>
  <si>
    <t>Bratislava 2</t>
  </si>
  <si>
    <t>821 08</t>
  </si>
  <si>
    <t>podpredseda</t>
  </si>
  <si>
    <t>30787009</t>
  </si>
  <si>
    <t>Slovenská asociácia amerického futbalu, o.z.</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</si>
  <si>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</si>
  <si>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</si>
  <si>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</si>
  <si>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</si>
  <si>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</si>
  <si>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</si>
  <si>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</si>
  <si>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</si>
  <si>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</si>
  <si>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</si>
  <si>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</si>
  <si>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</si>
  <si>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</si>
  <si>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</si>
  <si>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</si>
  <si>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</si>
  <si>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</si>
  <si>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</si>
  <si>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</si>
  <si>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</si>
  <si>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</si>
  <si>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</si>
  <si>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</si>
  <si>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</si>
  <si>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</si>
  <si>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</si>
  <si>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</si>
  <si>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</si>
  <si>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</si>
  <si>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</si>
  <si>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</si>
  <si>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</si>
  <si>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</si>
  <si>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</si>
  <si>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</si>
  <si>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</si>
  <si>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</si>
  <si>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</si>
  <si>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</si>
  <si>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</si>
  <si>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</si>
  <si>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</si>
  <si>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</si>
  <si>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</si>
  <si>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Juraj Turan</t>
  </si>
  <si>
    <t>Martin Keseg</t>
  </si>
  <si>
    <t>SK62 0200 0000 0000 7763 5012</t>
  </si>
  <si>
    <t>30844711</t>
  </si>
  <si>
    <t>Slovenská asociácia go</t>
  </si>
  <si>
    <t>www.sago.sk</t>
  </si>
  <si>
    <t>slovakgo@gmail.com</t>
  </si>
  <si>
    <t>Martin Lukáč</t>
  </si>
  <si>
    <t>SK31 8330 0000 0025 0173 0318</t>
  </si>
  <si>
    <t>31940668</t>
  </si>
  <si>
    <t>Slovenská asociácia korfbalu</t>
  </si>
  <si>
    <t>Makovického 6/2</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</si>
  <si>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</si>
  <si>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</si>
  <si>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</si>
  <si>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</si>
  <si>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</si>
  <si>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</si>
  <si>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</si>
  <si>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</si>
  <si>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</si>
  <si>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</si>
  <si>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</si>
  <si>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</si>
  <si>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</si>
  <si>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</si>
  <si>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</si>
  <si>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</si>
  <si>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</si>
  <si>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</si>
  <si>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</si>
  <si>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</si>
  <si>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</si>
  <si>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</si>
  <si>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</si>
  <si>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</si>
  <si>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</si>
  <si>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</si>
  <si>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Slovenská asociácia taekwondo WT</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</si>
  <si>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</si>
  <si>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</si>
  <si>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</si>
  <si>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</si>
  <si>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</si>
  <si>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</si>
  <si>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</si>
  <si>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</si>
  <si>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</si>
  <si>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</si>
  <si>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</si>
  <si>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</si>
  <si>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</si>
  <si>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</si>
  <si>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</si>
  <si>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</si>
  <si>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</si>
  <si>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</si>
  <si>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</si>
  <si>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</si>
  <si>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</si>
  <si>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</si>
  <si>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</si>
  <si>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</si>
  <si>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</si>
  <si>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</si>
  <si>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</si>
  <si>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</si>
  <si>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</si>
  <si>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</si>
  <si>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</si>
  <si>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</si>
  <si>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</si>
  <si>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</si>
  <si>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</si>
  <si>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</si>
  <si>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</si>
  <si>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</si>
  <si>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</si>
  <si>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</si>
  <si>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</si>
  <si>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</si>
  <si>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</si>
  <si>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Rastislav Antala, Miroslav Rusnák</t>
  </si>
  <si>
    <t>Prezident, viceprezident</t>
  </si>
  <si>
    <t>Kamil Balga</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</si>
  <si>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</si>
  <si>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</si>
  <si>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</si>
  <si>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</si>
  <si>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</si>
  <si>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</si>
  <si>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</si>
  <si>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</si>
  <si>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</si>
  <si>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</si>
  <si>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</si>
  <si>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</si>
  <si>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</si>
  <si>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</si>
  <si>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</si>
  <si>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</si>
  <si>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</si>
  <si>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</si>
  <si>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</si>
  <si>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</si>
  <si>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</si>
  <si>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</si>
  <si>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</si>
  <si>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canoe@canoe.sk</t>
  </si>
  <si>
    <t>Miroslav Haviar</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</si>
  <si>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</si>
  <si>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</si>
  <si>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</si>
  <si>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</si>
  <si>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</si>
  <si>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</si>
  <si>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</si>
  <si>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</si>
  <si>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</si>
  <si>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</si>
  <si>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</si>
  <si>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</si>
  <si>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</si>
  <si>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</si>
  <si>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</si>
  <si>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</si>
  <si>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</si>
  <si>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</si>
  <si>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</si>
  <si>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</si>
  <si>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</si>
  <si>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</si>
  <si>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</si>
  <si>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</si>
  <si>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</si>
  <si>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</si>
  <si>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</si>
  <si>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</si>
  <si>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</si>
  <si>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</si>
  <si>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</si>
  <si>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</si>
  <si>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</si>
  <si>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</si>
  <si>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</si>
  <si>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</si>
  <si>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</si>
  <si>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</si>
  <si>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</si>
  <si>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</si>
  <si>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</si>
  <si>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</si>
  <si>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</si>
  <si>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</si>
  <si>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</si>
  <si>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</si>
  <si>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</si>
  <si>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</si>
  <si>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</si>
  <si>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</si>
  <si>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</si>
  <si>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</si>
  <si>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</si>
  <si>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</si>
  <si>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</si>
  <si>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</si>
  <si>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</si>
  <si>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</si>
  <si>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</si>
  <si>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</si>
  <si>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</si>
  <si>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</si>
  <si>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</si>
  <si>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</si>
  <si>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</si>
  <si>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</si>
  <si>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</si>
  <si>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</si>
  <si>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</si>
  <si>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</si>
  <si>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</si>
  <si>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</si>
  <si>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</si>
  <si>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</si>
  <si>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</si>
  <si>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</si>
  <si>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</si>
  <si>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</si>
  <si>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</si>
  <si>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</si>
  <si>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</si>
  <si>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</si>
  <si>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</si>
  <si>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</si>
  <si>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</si>
  <si>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</si>
  <si>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</si>
  <si>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</si>
  <si>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</si>
  <si>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</si>
  <si>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</si>
  <si>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</si>
  <si>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 xml:space="preserve">Košice </t>
  </si>
  <si>
    <t>www.slovakbowling.sk</t>
  </si>
  <si>
    <t xml:space="preserve">merkovskyv@gmail.com </t>
  </si>
  <si>
    <t xml:space="preserve">Vladimír Merkovský </t>
  </si>
  <si>
    <t>SK70 1100 0000 0026 2878 1403</t>
  </si>
  <si>
    <t>31770908</t>
  </si>
  <si>
    <t>Slovenský bridžový zväz</t>
  </si>
  <si>
    <t>Lopenícka 1/A</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</si>
  <si>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</si>
  <si>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</si>
  <si>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</si>
  <si>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</si>
  <si>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</si>
  <si>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</si>
  <si>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</si>
  <si>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</si>
  <si>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</si>
  <si>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</si>
  <si>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</si>
  <si>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</si>
  <si>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</si>
  <si>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</si>
  <si>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</si>
  <si>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</si>
  <si>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</si>
  <si>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</si>
  <si>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</si>
  <si>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</si>
  <si>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</si>
  <si>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</si>
  <si>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</si>
  <si>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</si>
  <si>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</si>
  <si>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</si>
  <si>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</si>
  <si>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</si>
  <si>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</si>
  <si>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</si>
  <si>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</si>
  <si>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</si>
  <si>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</si>
  <si>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</si>
  <si>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</si>
  <si>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</si>
  <si>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</si>
  <si>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</si>
  <si>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</si>
  <si>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</si>
  <si>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</si>
  <si>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</si>
  <si>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</si>
  <si>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</si>
  <si>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</si>
  <si>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</si>
  <si>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</si>
  <si>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</si>
  <si>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</si>
  <si>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</si>
  <si>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</si>
  <si>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</si>
  <si>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</si>
  <si>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</si>
  <si>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</si>
  <si>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</si>
  <si>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</si>
  <si>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</si>
  <si>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</si>
  <si>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</si>
  <si>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</si>
  <si>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</si>
  <si>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</si>
  <si>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</si>
  <si>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</si>
  <si>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</si>
  <si>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</si>
  <si>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</si>
  <si>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</si>
  <si>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</si>
  <si>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</si>
  <si>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</si>
  <si>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</si>
  <si>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</si>
  <si>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</si>
  <si>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</si>
  <si>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</si>
  <si>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</si>
  <si>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</si>
  <si>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</si>
  <si>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</si>
  <si>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</si>
  <si>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</si>
  <si>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</si>
  <si>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</si>
  <si>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</si>
  <si>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</si>
  <si>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</si>
  <si>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</si>
  <si>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</si>
  <si>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</si>
  <si>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</si>
  <si>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</si>
  <si>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</si>
  <si>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</si>
  <si>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</si>
  <si>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</si>
  <si>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</si>
  <si>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</si>
  <si>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</si>
  <si>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</si>
  <si>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</si>
  <si>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</si>
  <si>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</si>
  <si>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</si>
  <si>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</si>
  <si>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</si>
  <si>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</si>
  <si>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</si>
  <si>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</si>
  <si>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</si>
  <si>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</si>
  <si>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</si>
  <si>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</si>
  <si>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</si>
  <si>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</si>
  <si>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</si>
  <si>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</si>
  <si>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</si>
  <si>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</si>
  <si>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</si>
  <si>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</si>
  <si>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</si>
  <si>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</si>
  <si>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</si>
  <si>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</si>
  <si>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</si>
  <si>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</si>
  <si>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</si>
  <si>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</si>
  <si>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</si>
  <si>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</si>
  <si>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</si>
  <si>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</si>
  <si>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</si>
  <si>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</si>
  <si>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</si>
  <si>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</si>
  <si>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</si>
  <si>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</si>
  <si>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</si>
  <si>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</si>
  <si>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</si>
  <si>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</si>
  <si>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</si>
  <si>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</si>
  <si>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</si>
  <si>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</si>
  <si>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</si>
  <si>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</si>
  <si>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</si>
  <si>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</si>
  <si>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</si>
  <si>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</si>
  <si>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</si>
  <si>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</si>
  <si>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</si>
  <si>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</si>
  <si>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</si>
  <si>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</si>
  <si>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</si>
  <si>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</si>
  <si>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</si>
  <si>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</si>
  <si>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</si>
  <si>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</si>
  <si>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</si>
  <si>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</si>
  <si>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</si>
  <si>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</si>
  <si>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</si>
  <si>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</si>
  <si>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</si>
  <si>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</si>
  <si>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</si>
  <si>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</si>
  <si>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</si>
  <si>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</si>
  <si>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</si>
  <si>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</si>
  <si>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</si>
  <si>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</si>
  <si>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</si>
  <si>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</si>
  <si>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</si>
  <si>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</si>
  <si>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</si>
  <si>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</si>
  <si>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</si>
  <si>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</si>
  <si>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</si>
  <si>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</si>
  <si>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</si>
  <si>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</si>
  <si>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</si>
  <si>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</si>
  <si>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</si>
  <si>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</si>
  <si>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</si>
  <si>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</si>
  <si>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</si>
  <si>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</si>
  <si>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</si>
  <si>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</si>
  <si>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</si>
  <si>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</si>
  <si>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</si>
  <si>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</si>
  <si>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</si>
  <si>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</si>
  <si>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</si>
  <si>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</si>
  <si>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</si>
  <si>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</si>
  <si>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</si>
  <si>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</si>
  <si>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</si>
  <si>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</si>
  <si>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</si>
  <si>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</si>
  <si>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</si>
  <si>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</si>
  <si>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</si>
  <si>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</si>
  <si>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</si>
  <si>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</si>
  <si>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</si>
  <si>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</si>
  <si>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</si>
  <si>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</si>
  <si>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</si>
  <si>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</si>
  <si>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</si>
  <si>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</si>
  <si>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</si>
  <si>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</si>
  <si>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</si>
  <si>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</si>
  <si>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</si>
  <si>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</si>
  <si>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</si>
  <si>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</si>
  <si>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</si>
  <si>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</si>
  <si>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</si>
  <si>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</si>
  <si>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</si>
  <si>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</si>
  <si>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</si>
  <si>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</si>
  <si>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</si>
  <si>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</si>
  <si>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</si>
  <si>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</si>
  <si>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</si>
  <si>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</si>
  <si>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</si>
  <si>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</si>
  <si>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</si>
  <si>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</si>
  <si>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</si>
  <si>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</si>
  <si>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</si>
  <si>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</si>
  <si>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</si>
  <si>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</si>
  <si>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</si>
  <si>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</si>
  <si>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</si>
  <si>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</si>
  <si>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</si>
  <si>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</si>
  <si>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</si>
  <si>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</si>
  <si>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</si>
  <si>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</si>
  <si>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</si>
  <si>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</si>
  <si>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</si>
  <si>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</si>
  <si>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</si>
  <si>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</si>
  <si>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</si>
  <si>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</si>
  <si>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</si>
  <si>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</si>
  <si>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</si>
  <si>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</si>
  <si>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</si>
  <si>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</si>
  <si>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</si>
  <si>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</si>
  <si>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</si>
  <si>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</si>
  <si>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</si>
  <si>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</si>
  <si>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</si>
  <si>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</si>
  <si>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</si>
  <si>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</si>
  <si>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</si>
  <si>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</si>
  <si>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</si>
  <si>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</si>
  <si>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</si>
  <si>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</si>
  <si>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</si>
  <si>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</si>
  <si>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</si>
  <si>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</si>
  <si>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Jazdecká 13198/1A</t>
  </si>
  <si>
    <t xml:space="preserve">080 01 </t>
  </si>
  <si>
    <t>www.teq.sk</t>
  </si>
  <si>
    <t>info@teq.sk</t>
  </si>
  <si>
    <t>Artúr Benes</t>
  </si>
  <si>
    <t>SK21 1111 0000 0016 2429 8006</t>
  </si>
  <si>
    <t>35538015</t>
  </si>
  <si>
    <t>Združenie šípkarských organizácií</t>
  </si>
  <si>
    <t>Szakkayho 1</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</si>
  <si>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</si>
  <si>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</si>
  <si>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</si>
  <si>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</si>
  <si>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</si>
  <si>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</si>
  <si>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</si>
  <si>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</si>
  <si>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</si>
  <si>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</si>
  <si>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</si>
  <si>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</si>
  <si>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</si>
  <si>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</si>
  <si>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</si>
  <si>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</si>
  <si>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</si>
  <si>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</si>
  <si>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</si>
  <si>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</si>
  <si>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</si>
  <si>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</si>
  <si>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</si>
  <si>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</si>
  <si>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</si>
  <si>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</si>
  <si>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</si>
  <si>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</si>
  <si>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</si>
  <si>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</si>
  <si>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</si>
  <si>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</si>
  <si>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</si>
  <si>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</si>
  <si>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</si>
  <si>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</si>
  <si>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</si>
  <si>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</si>
  <si>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</si>
  <si>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</si>
  <si>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</si>
  <si>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</si>
  <si>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</si>
  <si>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</si>
  <si>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</si>
  <si>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</si>
  <si>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</si>
  <si>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</si>
  <si>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</si>
  <si>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</si>
  <si>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</si>
  <si>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</si>
  <si>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</si>
  <si>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</si>
  <si>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</si>
  <si>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</si>
  <si>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</si>
  <si>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</si>
  <si>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</si>
  <si>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</si>
  <si>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</si>
  <si>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</si>
  <si>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</si>
  <si>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</si>
  <si>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</si>
  <si>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</si>
  <si>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</si>
  <si>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</si>
  <si>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</si>
  <si>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</si>
  <si>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</si>
  <si>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</si>
  <si>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</si>
  <si>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</si>
  <si>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</si>
  <si>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</si>
  <si>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</si>
  <si>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</si>
  <si>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</si>
  <si>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</si>
  <si>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</si>
  <si>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</si>
  <si>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</si>
  <si>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</si>
  <si>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</si>
  <si>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</si>
  <si>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</si>
  <si>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</si>
  <si>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</si>
  <si>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</si>
  <si>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</si>
  <si>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</si>
  <si>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</si>
  <si>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</si>
  <si>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</si>
  <si>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</si>
  <si>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</si>
  <si>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</si>
  <si>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</si>
  <si>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</si>
  <si>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</si>
  <si>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</si>
  <si>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</si>
  <si>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</si>
  <si>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</si>
  <si>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</si>
  <si>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</si>
  <si>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</si>
  <si>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</si>
  <si>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</si>
  <si>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</si>
  <si>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</si>
  <si>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</si>
  <si>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</si>
  <si>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</si>
  <si>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</si>
  <si>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</si>
  <si>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</si>
  <si>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</si>
  <si>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</si>
  <si>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</si>
  <si>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</si>
  <si>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</si>
  <si>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</si>
  <si>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</si>
  <si>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</si>
  <si>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</si>
  <si>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</si>
  <si>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</si>
  <si>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</si>
  <si>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</si>
  <si>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</si>
  <si>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</si>
  <si>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</si>
  <si>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</si>
  <si>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</si>
  <si>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</si>
  <si>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</si>
  <si>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</si>
  <si>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</si>
  <si>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</si>
  <si>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</si>
  <si>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</si>
  <si>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</si>
  <si>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</si>
  <si>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</si>
  <si>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</si>
  <si>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</si>
  <si>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</si>
  <si>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</si>
  <si>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</si>
  <si>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</si>
  <si>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</si>
  <si>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</si>
  <si>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</si>
  <si>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</si>
  <si>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</si>
  <si>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</si>
  <si>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</si>
  <si>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</si>
  <si>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</si>
  <si>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</si>
  <si>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</si>
  <si>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</si>
  <si>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</si>
  <si>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</si>
  <si>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</si>
  <si>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</si>
  <si>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</si>
  <si>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</si>
  <si>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</si>
  <si>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</si>
  <si>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</si>
  <si>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</si>
  <si>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</si>
  <si>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</si>
  <si>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</si>
  <si>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</si>
  <si>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</si>
  <si>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</si>
  <si>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</si>
  <si>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</si>
  <si>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</si>
  <si>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</si>
  <si>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</si>
  <si>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</si>
  <si>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</si>
  <si>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</si>
  <si>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</si>
  <si>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</si>
  <si>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</si>
  <si>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</si>
  <si>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</si>
  <si>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</si>
  <si>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</si>
  <si>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</si>
  <si>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</si>
  <si>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</si>
  <si>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</si>
  <si>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</si>
  <si>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</si>
  <si>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</si>
  <si>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</si>
  <si>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</si>
  <si>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</si>
  <si>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</si>
  <si>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</si>
  <si>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</si>
  <si>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</si>
  <si>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</si>
  <si>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</si>
  <si>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</si>
  <si>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</si>
  <si>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</si>
  <si>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</si>
  <si>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</si>
  <si>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</si>
  <si>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</si>
  <si>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</si>
  <si>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</si>
  <si>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</si>
  <si>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</si>
  <si>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</si>
  <si>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</si>
  <si>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</si>
  <si>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</si>
  <si>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</si>
  <si>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</si>
  <si>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</si>
  <si>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</si>
  <si>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</si>
  <si>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</si>
  <si>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</si>
  <si>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</si>
  <si>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</si>
  <si>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</si>
  <si>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</si>
  <si>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</si>
  <si>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</si>
  <si>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</si>
  <si>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</si>
  <si>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</si>
  <si>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</si>
  <si>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</si>
  <si>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</si>
  <si>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</si>
  <si>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</si>
  <si>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</si>
  <si>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</si>
  <si>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</si>
  <si>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</si>
  <si>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</si>
  <si>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</si>
  <si>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</si>
  <si>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</si>
  <si>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</si>
  <si>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</si>
  <si>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</si>
  <si>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</si>
  <si>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</si>
  <si>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</si>
  <si>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</si>
  <si>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</si>
  <si>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</si>
  <si>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</si>
  <si>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</si>
  <si>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</si>
  <si>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</si>
  <si>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</si>
  <si>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</si>
  <si>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</si>
  <si>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</si>
  <si>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</si>
  <si>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</si>
  <si>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</si>
  <si>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</si>
  <si>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</si>
  <si>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</si>
  <si>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</si>
  <si>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</si>
  <si>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</si>
  <si>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</si>
  <si>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</si>
  <si>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</si>
  <si>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</si>
  <si>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</si>
  <si>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</si>
  <si>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</si>
  <si>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</si>
  <si>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</si>
  <si>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</si>
  <si>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</si>
  <si>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SK12 8180 0000 0070 0069 4147</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</si>
  <si>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</si>
  <si>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</si>
  <si>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</si>
  <si>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</si>
  <si>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</si>
  <si>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</si>
  <si>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</si>
  <si>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</si>
  <si>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</si>
  <si>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</si>
  <si>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</si>
  <si>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</si>
  <si>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</si>
  <si>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</si>
  <si>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</si>
  <si>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</si>
  <si>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</si>
  <si>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</si>
  <si>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</si>
  <si>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</si>
  <si>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</si>
  <si>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</si>
  <si>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</si>
  <si>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</si>
  <si>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</si>
  <si>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</si>
  <si>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</si>
  <si>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</si>
  <si>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</si>
  <si>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</si>
  <si>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</si>
  <si>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</si>
  <si>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</si>
  <si>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</si>
  <si>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</si>
  <si>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</si>
  <si>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</si>
  <si>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</si>
  <si>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</si>
  <si>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</si>
  <si>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</si>
  <si>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3. Vyplniť hárok  "Avízo - vratka" (len Prijímatelia, ktorí nevyčerpali celú sumu).  V prípade vratky menšej ako 5 € (vrátane) za všetky účely spolu prijímateľ nevracia finančné prostriedky.</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</si>
  <si>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</si>
  <si>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</si>
  <si>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</si>
  <si>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</si>
  <si>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</si>
  <si>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</si>
  <si>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</si>
  <si>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</si>
  <si>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</si>
  <si>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</si>
  <si>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</si>
  <si>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</si>
  <si>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</si>
  <si>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</si>
  <si>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</si>
  <si>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</si>
  <si>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</si>
  <si>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</si>
  <si>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</si>
  <si>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</si>
  <si>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</si>
  <si>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</si>
  <si>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</si>
  <si>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</si>
  <si>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</si>
  <si>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</si>
  <si>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</si>
  <si>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</si>
  <si>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</si>
  <si>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</si>
  <si>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</si>
  <si>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</si>
  <si>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</si>
  <si>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</si>
  <si>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</si>
  <si>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</si>
  <si>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</si>
  <si>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</si>
  <si>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</si>
  <si>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</si>
  <si>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</si>
  <si>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</si>
  <si>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</si>
  <si>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</si>
  <si>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Bratislava 1</t>
  </si>
  <si>
    <t>Lucia Čermáková</t>
  </si>
  <si>
    <t>Martin Lukáč; Miroslav Poliak</t>
  </si>
  <si>
    <t>421903187087; 421903200136</t>
  </si>
  <si>
    <t>Ján Germanus</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</si>
  <si>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</si>
  <si>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</si>
  <si>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</si>
  <si>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</si>
  <si>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</si>
  <si>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</si>
  <si>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</si>
  <si>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</si>
  <si>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</si>
  <si>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</si>
  <si>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</si>
  <si>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Rosina 497</t>
  </si>
  <si>
    <t>Rosina</t>
  </si>
  <si>
    <t>013 22</t>
  </si>
  <si>
    <t>www.sazps.sk</t>
  </si>
  <si>
    <t>sazps@sazps.sk</t>
  </si>
  <si>
    <t>Peter Ďuroška</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</si>
  <si>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</si>
  <si>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</si>
  <si>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</si>
  <si>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</si>
  <si>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</si>
  <si>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</si>
  <si>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</si>
  <si>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</si>
  <si>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</si>
  <si>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</si>
  <si>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</si>
  <si>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</si>
  <si>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</si>
  <si>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</si>
  <si>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</si>
  <si>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</si>
  <si>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</si>
  <si>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</si>
  <si>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</si>
  <si>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</si>
  <si>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</si>
  <si>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</si>
  <si>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</si>
  <si>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</si>
  <si>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</si>
  <si>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</si>
  <si>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</si>
  <si>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</si>
  <si>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</si>
  <si>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</si>
  <si>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</si>
  <si>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</si>
  <si>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</si>
  <si>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</si>
  <si>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</si>
  <si>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</si>
  <si>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Jozef Tománek ml., Pavel Zvara</t>
  </si>
  <si>
    <t>jkolozsy@gmail.com</t>
  </si>
  <si>
    <t>Viliam Sabol</t>
  </si>
  <si>
    <t>Trnavská cesta 27/B</t>
  </si>
  <si>
    <t>SK12 5600 0000 0012 2522 2004</t>
  </si>
  <si>
    <t>17326087</t>
  </si>
  <si>
    <t>Slovenský zväz športovcov s mentálnym postihnutím</t>
  </si>
  <si>
    <t>SNP 90</t>
  </si>
  <si>
    <t>Košice-Lorinčík</t>
  </si>
  <si>
    <t>www.szsmp.sk</t>
  </si>
  <si>
    <t>robert@cassovianet.sk</t>
  </si>
  <si>
    <t>Róbert Luby</t>
  </si>
  <si>
    <t>Funkciapredseda</t>
  </si>
  <si>
    <t>22665234</t>
  </si>
  <si>
    <t>Slovenský zväz telesne postihnutých športovcov</t>
  </si>
  <si>
    <t>www.sztps.sk</t>
  </si>
  <si>
    <t>tps@sztps.sk</t>
  </si>
  <si>
    <t>Ján Riapoš
Martina Balcová</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</si>
  <si>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</si>
  <si>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</si>
  <si>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</si>
  <si>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</si>
  <si>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</si>
  <si>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</si>
  <si>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</si>
  <si>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</si>
  <si>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</si>
  <si>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</si>
  <si>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www.sbiz.sk</t>
  </si>
  <si>
    <t>V2</t>
  </si>
  <si>
    <t>automobilový šport - kapitálové  transfery</t>
  </si>
  <si>
    <t>K</t>
  </si>
  <si>
    <t>gymnastika - kapitálové transfery</t>
  </si>
  <si>
    <t>plavecké športy - kapitálové transfery</t>
  </si>
  <si>
    <t>futbal - kapitálové transfery</t>
  </si>
  <si>
    <t>streľba - kapitálové transfery</t>
  </si>
  <si>
    <t>biatlon - kapitálové transfery</t>
  </si>
  <si>
    <t>karate - kapitálové transfery</t>
  </si>
  <si>
    <t>ľadový hokej - kapitálové transfery</t>
  </si>
  <si>
    <t>pozemný hokej - kapitálové transfery</t>
  </si>
  <si>
    <t>sánkovanie - kapitálové transfery</t>
  </si>
  <si>
    <t>vzpieranie - kapitálové transfery</t>
  </si>
  <si>
    <t>teqball - kapitálové transfery</t>
  </si>
  <si>
    <t>Priebežné čerpanie a vyúčtovanie finančných prostriedkov poskytnutých zo štátneho rozpočtu v oblasti športu v roku 2025 poskytnutých do 30.06.2025 (príspevok uznanému športu 1. a 2. splátka)</t>
  </si>
  <si>
    <t>Priebežné čerpanie a vyúčtovanie finančných prostriedkov poskytnutých zo štátneho rozpočtu v oblasti športu v roku 2025
poskytnutých do 31.06.2025 (príspevok uznanému športu 1. a 2. splátka)</t>
  </si>
  <si>
    <t>a - lukostreľba - bežné transfery</t>
  </si>
  <si>
    <t>Rainside sro</t>
  </si>
  <si>
    <t>Prenájom tuzemskej domeny slz</t>
  </si>
  <si>
    <t>202505663</t>
  </si>
  <si>
    <t>31386946</t>
  </si>
  <si>
    <t>2500208</t>
  </si>
  <si>
    <t>reprezentačné tričká</t>
  </si>
  <si>
    <t>Atak sro</t>
  </si>
  <si>
    <t>Doručovateľský servis 02/25</t>
  </si>
  <si>
    <t>Dom športu sro</t>
  </si>
  <si>
    <t xml:space="preserve">70250084 </t>
  </si>
  <si>
    <t>Penzion Anton sro</t>
  </si>
  <si>
    <t>Ubytovanie sustredenie CTM, 22 strelcov, 3 tréneri</t>
  </si>
  <si>
    <t>50057576</t>
  </si>
  <si>
    <t>1402025023</t>
  </si>
  <si>
    <t>Poplatok za vedenie účtu</t>
  </si>
  <si>
    <t>00151653</t>
  </si>
  <si>
    <t>Slovenská sporiteľňa a.s.</t>
  </si>
  <si>
    <t>Zverejnňovanie účtu</t>
  </si>
  <si>
    <t>Osoba 6, Osoba 9</t>
  </si>
  <si>
    <t>mzdy vyplatené osobám, 03/225, 2 fyzycké osoby</t>
  </si>
  <si>
    <t>odvody vyplatené , 03/225, 2 fyzycké osoby</t>
  </si>
  <si>
    <t>46870733</t>
  </si>
  <si>
    <t>Maad sro</t>
  </si>
  <si>
    <t>250748</t>
  </si>
  <si>
    <t>2511291</t>
  </si>
  <si>
    <t>35862289</t>
  </si>
  <si>
    <t>Dom športu</t>
  </si>
  <si>
    <t>00698113</t>
  </si>
  <si>
    <t>46165495</t>
  </si>
  <si>
    <t>Vaše účtovníctvo sro</t>
  </si>
  <si>
    <t>Vedenie účtovníctva 1Q/25</t>
  </si>
  <si>
    <t>70250116</t>
  </si>
  <si>
    <t>Národné športové centrum</t>
  </si>
  <si>
    <t>diagnostické testovanie športovcov CTM, 14osôb</t>
  </si>
  <si>
    <t>30853923</t>
  </si>
  <si>
    <t>32025048</t>
  </si>
  <si>
    <t>SportAcademy Hlohovec</t>
  </si>
  <si>
    <t>čiastočné preplatenie nákladov na usporiadanie súťaže, MSR halová lukostreľba, konanie Hlohovec,8.3.2025
súťaže MSR hala mládež</t>
  </si>
  <si>
    <t>36085880</t>
  </si>
  <si>
    <t>čiastočné preplatenie nákladov na usporiadanie súťaže, kolo SP halová lukostreľba, konanie Hlohovec,4.1.2025
súťaže MSR hala mládež</t>
  </si>
  <si>
    <t xml:space="preserve">Popl.za cezhraničný prevod </t>
  </si>
  <si>
    <t>OUR poplatky zahr. Banky</t>
  </si>
  <si>
    <t>Svetový kongress World Archery, účastnícky poplatok, ubytovanie, 1 osoba</t>
  </si>
  <si>
    <t>GOOD PR GOOD COMPANY</t>
  </si>
  <si>
    <t>42390109</t>
  </si>
  <si>
    <t>Reflex Žilina</t>
  </si>
  <si>
    <t>štartovné CeC Slovensko, 23 strelcov, kolo CEC Slovensko 7.6.2025</t>
  </si>
  <si>
    <t>Doručovateľský servis 04/25</t>
  </si>
  <si>
    <t>Doručovateľský servis 05/25</t>
  </si>
  <si>
    <t>Blue Arrows Viničné</t>
  </si>
  <si>
    <t>42320437</t>
  </si>
  <si>
    <t>X10 lukostrelecká Akadémia</t>
  </si>
  <si>
    <t>čiastočné preplatenie nákladov na usporiadanie súťaže, SP v halovej lukostreľbe, konanie Viničné, 11.-12.1.2025</t>
  </si>
  <si>
    <t>42177677</t>
  </si>
  <si>
    <t>Osoba 7</t>
  </si>
  <si>
    <t>Preplatenie nákladov na ubytovanie za umiestnenie
na Veronicas Cup 22.-25.-5. 1osoba</t>
  </si>
  <si>
    <t>37927281</t>
  </si>
  <si>
    <t>Lukostrelecký klub Bratislava</t>
  </si>
  <si>
    <t>2025091</t>
  </si>
  <si>
    <t>70250148</t>
  </si>
  <si>
    <t>čiastočné preplatenie nákladov na usporiadanie súťaže, SP v terčovej lukostreľbe, konanie Košice, 3.-4.5.2025</t>
  </si>
  <si>
    <t>čiastočné preplatenie nákladov na usporiadanie súťaže, SP v terennej lukostreľbe, konanie Košice, 31.5.2025</t>
  </si>
  <si>
    <t>mzdy vyplatené osobám, 04/225, 2 fyzycké osoby</t>
  </si>
  <si>
    <t>mzdy vyplatené osobám, 05/225, 2 fyzycké osoby</t>
  </si>
  <si>
    <t>Odvody vyplatené , 04/225, 2 fyzycké osoby</t>
  </si>
  <si>
    <t>Odvody vyplatené , 05/225, 2 fyzycké osoby</t>
  </si>
  <si>
    <t>HKE Car rental sro</t>
  </si>
  <si>
    <t>prenájom auta na výjazd CEC Chorvatko, 21.6.2025</t>
  </si>
  <si>
    <t>Revant sro</t>
  </si>
  <si>
    <t>51275635</t>
  </si>
  <si>
    <t>SK OSI OKO SOKOLOVO</t>
  </si>
  <si>
    <t>štartovné CeC Srbsko, 9 strelcov, kolo CEC Srbsko 5.7.2025</t>
  </si>
  <si>
    <t>Preplatenie nákladov na štartovné za umiestnenie
na Veronicas Cup 22.-25.-5. 1osoba</t>
  </si>
  <si>
    <t>Have fun sro</t>
  </si>
  <si>
    <t>Dotácia na mládež do 23 rokov, nákup lukostreleckého  materiálu, Lukostrelecký a paintbolový klub</t>
  </si>
  <si>
    <t>36727181</t>
  </si>
  <si>
    <t>Backup sro</t>
  </si>
  <si>
    <t>Dotácia na mládež do 23 rokov, nákup lukostreleckého  materiálu, Lux Krupina</t>
  </si>
  <si>
    <t>Dotácia na mládež do 23 rokov, nákup lukostreleckého  materiálu, Luk klub Pohoda</t>
  </si>
  <si>
    <t>2025340</t>
  </si>
  <si>
    <t>2025336</t>
  </si>
  <si>
    <t>20250827</t>
  </si>
  <si>
    <t>2025004</t>
  </si>
  <si>
    <t>20251007</t>
  </si>
  <si>
    <t>46888349</t>
  </si>
  <si>
    <t>DANDY spol. s r.o.</t>
  </si>
  <si>
    <t>44372159</t>
  </si>
  <si>
    <t>HAVE FUN s.r.o.</t>
  </si>
  <si>
    <t>56175345</t>
  </si>
  <si>
    <t>ODIMON s. r. o.</t>
  </si>
  <si>
    <t>2500371</t>
  </si>
  <si>
    <t>zostavenie UZ, a DPPO za rok 2024</t>
  </si>
  <si>
    <t>2511412</t>
  </si>
  <si>
    <t>H.N.H. Moulin s.r.o</t>
  </si>
  <si>
    <t>250100007</t>
  </si>
  <si>
    <t>53271980</t>
  </si>
  <si>
    <t>Dotácia na mládež do 23 rokov, nákup lukostreleckého  materiálu, Slávia UVL Košice</t>
  </si>
  <si>
    <t>Lokostrelska zveza Slovenie</t>
  </si>
  <si>
    <t>WAYC25 WINNIPEG INC.</t>
  </si>
  <si>
    <t>Prenájom dodávky na CEC Srbsko, 5.7.2025</t>
  </si>
  <si>
    <t>Čiastpčné ubytovanie Majstrovstvá sveta, mládež, Winnipeg, Kanada, 17.-24.-8.</t>
  </si>
  <si>
    <t>172025</t>
  </si>
  <si>
    <t>Reprezentačné tričká</t>
  </si>
  <si>
    <t>2500417</t>
  </si>
  <si>
    <t>31125141</t>
  </si>
  <si>
    <t>36324175</t>
  </si>
  <si>
    <t>CK Malko Polo sro</t>
  </si>
  <si>
    <t>45890986</t>
  </si>
  <si>
    <t>Ttrip sro</t>
  </si>
  <si>
    <t>Ttripp sro</t>
  </si>
  <si>
    <t>Prenájom dodávky na CEC Chorvátsko 21.6.</t>
  </si>
  <si>
    <t>Geminytwo s.r.o.</t>
  </si>
  <si>
    <t>Dotácia na mládež do 23 rokov, nákup lukostreleckého  materiálu, Lukostrelecký klub Jasov</t>
  </si>
  <si>
    <t>2025019</t>
  </si>
  <si>
    <t>31125142</t>
  </si>
  <si>
    <t>2025351</t>
  </si>
  <si>
    <t>Jarabina s.r.o</t>
  </si>
  <si>
    <t>162025</t>
  </si>
  <si>
    <t>Dotácia na mládež do 23 rokov, nákup lukostreleckého  materiálu, Reflex Žilina</t>
  </si>
  <si>
    <t>Dotácia na mládež do 23 rokov, ubytovanie na sustredenie členov klubu, Reflex Žilina</t>
  </si>
  <si>
    <t>Dotácia na mládež do 23 rokov, ubytovanie na sustredenie členov klubu, LK Žilina</t>
  </si>
  <si>
    <t>36385972</t>
  </si>
  <si>
    <t>53315821</t>
  </si>
  <si>
    <t>46733442</t>
  </si>
  <si>
    <t>Vedenie účtovníctva 2Q/25</t>
  </si>
  <si>
    <t>2511479</t>
  </si>
  <si>
    <t>20251009</t>
  </si>
  <si>
    <t>31125140</t>
  </si>
  <si>
    <t>Letenka MS v terčovej lukostrelbe, Gwangju, 5.-12.9 1 osoba</t>
  </si>
  <si>
    <t>Letenka MS v terčovej lukostrelbe, Gwangju, 5.-12.9 2 osoby</t>
  </si>
  <si>
    <t>Doručovateľský servis 06/25</t>
  </si>
  <si>
    <t>Reperentačné tričká</t>
  </si>
  <si>
    <t>70250180</t>
  </si>
  <si>
    <t>31125176</t>
  </si>
  <si>
    <t>Letenka MS v terčovej lukostrelbe  mládeže, Winnipeg, Kanada, 17.-24.-8.2025  5 osoba</t>
  </si>
  <si>
    <t>31125175</t>
  </si>
  <si>
    <t>Hrubé mzdy vyplatené osobám,  vrátane odvodov zamestnávateľa
počet fyzických osôb 2, obdobie 06/2025</t>
  </si>
  <si>
    <t>Yord sro</t>
  </si>
  <si>
    <t>Prenájom auta na výjazd EGP Arnhem, 22.-27.7. 2 športovci, 1 tréner</t>
  </si>
  <si>
    <t>2501080</t>
  </si>
  <si>
    <t>Dotácia na mládež do 23 rokov, ubytovanie na sustredenie členov klubu, LK Bratislava</t>
  </si>
  <si>
    <t>154728848</t>
  </si>
  <si>
    <t>HKE CAR RENTAL, s. r. o</t>
  </si>
  <si>
    <t>Prenájom dodávky na CEC Slovinsko, 26.7.2025</t>
  </si>
  <si>
    <t>2025008</t>
  </si>
  <si>
    <t>čiastočné preplatenie nákladov na usporiadanie súťaže, kolo SP terénna lukostreľba, konanie Hlohovec,6.7.2025
súťaže MSR hala mládež</t>
  </si>
  <si>
    <t>Jako audit sro</t>
  </si>
  <si>
    <t>250025</t>
  </si>
  <si>
    <t>audit účtovnej závierky za rok 2024</t>
  </si>
  <si>
    <t>36687545</t>
  </si>
  <si>
    <t>štítky na medaile CeC Slovensko, 7.6.</t>
  </si>
  <si>
    <t xml:space="preserve">251122 </t>
  </si>
  <si>
    <t>Dotácia na mládež do 23 rokov, nákup lukostreleckého  materiálu, LK Turiec</t>
  </si>
  <si>
    <t>2025383</t>
  </si>
  <si>
    <t>Osoba 8</t>
  </si>
  <si>
    <t>Vyúčtovanie nákladov na výjazd, CEC Chorvátsko 21.6.</t>
  </si>
  <si>
    <t>čiastočné preplatenie nákladov na usporiadanie súťaže, kolo SP terčová lukostreľba, konanie Viničné14.-15.6.2025
súťaže MSR hala mládež</t>
  </si>
  <si>
    <t>Gwangju 2025 World Archery
Champ</t>
  </si>
  <si>
    <t>Tius sro</t>
  </si>
  <si>
    <t>50346687</t>
  </si>
  <si>
    <t>Dotácia na mládež do 23 rokov, nákup lukostreleckého materiálu,  LK Žilina</t>
  </si>
  <si>
    <t>20250625</t>
  </si>
  <si>
    <t>prenájom auta na výjazd EYC Čatež, 28.7.-2.8..2025</t>
  </si>
  <si>
    <t>20251010</t>
  </si>
  <si>
    <t>70250212</t>
  </si>
  <si>
    <t>Doručovateľský servis 07/25</t>
  </si>
  <si>
    <t>46042482</t>
  </si>
  <si>
    <t>Marián Moravčík sro</t>
  </si>
  <si>
    <t>2025028</t>
  </si>
  <si>
    <t>92025</t>
  </si>
  <si>
    <t>Dotácia na mládež do 23 rokov, nákup lukostreleckého  materiálu, 1. SŠLK Petržalka</t>
  </si>
  <si>
    <t>2025395</t>
  </si>
  <si>
    <t>Prenájom auta na CEC Slovinsko 27.7.2025</t>
  </si>
  <si>
    <t>Antalya Okculuk ihtitsas</t>
  </si>
  <si>
    <t>31125002</t>
  </si>
  <si>
    <t>Letenky ME halova lukostreľba, Samasun Turecko, 2 športovci, 2 tréner</t>
  </si>
  <si>
    <t>Časť Ubytovania ME halova lukostreľba, Samsun, Turecko, 17.-23.2, 12športovcov, 2 tréneri</t>
  </si>
  <si>
    <t>1808288522</t>
  </si>
  <si>
    <t>Dotácia na mládež do 23 rokov, ubytovanie na sustredenie členov klubu, LK Topoľ</t>
  </si>
  <si>
    <t>31125210</t>
  </si>
  <si>
    <t>Letenky MS terčová lukostreľba, Gwangju, Južná Korea,5.-12.9.2025 2 športovci, 2 tréner</t>
  </si>
  <si>
    <t>222128736</t>
  </si>
  <si>
    <t>MS Mládeže, Winnipeg, doplatok za presun leteniek z dôvodu zrušenia letov z dôvodu štrajku prepravcu 12 osob</t>
  </si>
  <si>
    <t>31125213</t>
  </si>
  <si>
    <t>47542730</t>
  </si>
  <si>
    <t>Maxway</t>
  </si>
  <si>
    <t>dopaltok za doprava na letiska pri odchode pre zmenu casu letu MS mládeže, kanada, 18.24.8</t>
  </si>
  <si>
    <t>2172025</t>
  </si>
  <si>
    <t>Charter Up, LLC</t>
  </si>
  <si>
    <t>Autobusová preprava z Minesoty USA do Winnipegu CAN, cesta  na MS, 12 sportovcov, 2 treneri, MS mláeže kWinnipeg, Kanada, 18.-24.8</t>
  </si>
  <si>
    <t>104229106</t>
  </si>
  <si>
    <t>2025464</t>
  </si>
  <si>
    <t>2025435</t>
  </si>
  <si>
    <t>PBT PRINT, s.r.o.</t>
  </si>
  <si>
    <t>36507164</t>
  </si>
  <si>
    <t>reprezentačné trička volnočaové vybavenie</t>
  </si>
  <si>
    <t>25267</t>
  </si>
  <si>
    <t>251704</t>
  </si>
  <si>
    <t xml:space="preserve">Ocenenia SP halova a MSR štitky na medaile  </t>
  </si>
  <si>
    <t>medaile a stuhy na MSR</t>
  </si>
  <si>
    <t>Antidopingová Agentúra SR</t>
  </si>
  <si>
    <t xml:space="preserve"> 42137292</t>
  </si>
  <si>
    <t>Antidopingové vzdelávanie pre športovcov CTM</t>
  </si>
  <si>
    <t>2025040</t>
  </si>
  <si>
    <t>2501275</t>
  </si>
  <si>
    <t>Nepremokavé bundy reprezentácia</t>
  </si>
  <si>
    <t>ĽUBICA, s.r.o.</t>
  </si>
  <si>
    <t>50982516</t>
  </si>
  <si>
    <t>Dotácia na mládež do 23 rokov, nákup lukostreleckého  materiálu, Blue Arrows Viničné</t>
  </si>
  <si>
    <t>025462</t>
  </si>
  <si>
    <t>diagnostické testovanie športovcov CTM, 1ľportovec</t>
  </si>
  <si>
    <t>32025077</t>
  </si>
  <si>
    <t>2500506</t>
  </si>
  <si>
    <t xml:space="preserve">reprezentačné súťazné tričká </t>
  </si>
  <si>
    <t>2282025</t>
  </si>
  <si>
    <t>53578805</t>
  </si>
  <si>
    <t>JMD sro</t>
  </si>
  <si>
    <t>FP25140</t>
  </si>
  <si>
    <t>Dotácia na mládež do 23 rokov, nákup lukostreleckého  materiálu, LŠLK Liptovský Mikuláš</t>
  </si>
  <si>
    <t>202500080</t>
  </si>
  <si>
    <t xml:space="preserve">Doprava z letiska pri návrate z MS a kongresu WA Južná Korea, </t>
  </si>
  <si>
    <t>70250052</t>
  </si>
  <si>
    <t>Doručovateľský servis 03/25</t>
  </si>
  <si>
    <t>Čiastočná platba za ubytovanie EYC Čatež 28.7.-2.8.</t>
  </si>
  <si>
    <t>POPLATOK K PLATBE 5.040,00 EUR ZO DNA
24.03.2025 202525036840</t>
  </si>
  <si>
    <t>Zdravotná prehliadka člena CTM</t>
  </si>
  <si>
    <t>Osoba 4</t>
  </si>
  <si>
    <t>Red Arrows Poprad</t>
  </si>
  <si>
    <t>Čiastočné preplatenie nákladov na usporiadanie súťaže kolo SP hala</t>
  </si>
  <si>
    <t>Liptovský školský lukostrelecká klub</t>
  </si>
  <si>
    <t>štítky a pohare na MSR hala a ocenenia na SP hala</t>
  </si>
  <si>
    <t>250317</t>
  </si>
  <si>
    <t>Osoba 3</t>
  </si>
  <si>
    <t>51000822</t>
  </si>
  <si>
    <t>37805401</t>
  </si>
  <si>
    <t>Osoba 2</t>
  </si>
  <si>
    <t>čiastočné preplatenie nákladov na usporiadanie súťaže, MSR v halovej lukostreľbe, konanie Košice, 1.-2.2.2025</t>
  </si>
  <si>
    <t>250113</t>
  </si>
  <si>
    <t>Websupport sro</t>
  </si>
  <si>
    <t>Osoba 1</t>
  </si>
  <si>
    <t>banner pre majstrovstvá slovenska v lukostreľbe</t>
  </si>
  <si>
    <t>banner pre majstrovstvá slovenska v lukostreľbe - doplatok</t>
  </si>
  <si>
    <t>Bartoš SK sro</t>
  </si>
  <si>
    <t>55164684</t>
  </si>
  <si>
    <t>20250129</t>
  </si>
  <si>
    <t>70250021</t>
  </si>
  <si>
    <t>Doručovateľský servis 01/25</t>
  </si>
  <si>
    <t>102561472</t>
  </si>
  <si>
    <t>doména archerysvk.sk</t>
  </si>
  <si>
    <t>presmerovanie domény</t>
  </si>
  <si>
    <t>102559124</t>
  </si>
  <si>
    <t>102557287</t>
  </si>
  <si>
    <t>webhosting a úložisko</t>
  </si>
  <si>
    <t>2500076</t>
  </si>
  <si>
    <t>Dotácia na mládež do 23 rokov, nákup lukostreleckého  materiálu, Orlík Sliač</t>
  </si>
  <si>
    <t>1020251</t>
  </si>
  <si>
    <t>Prenájom auta na EYC Slovinsko 28.7.-2.8.2025</t>
  </si>
  <si>
    <t>FP25151</t>
  </si>
  <si>
    <t>70250244</t>
  </si>
  <si>
    <t>22/9/2025</t>
  </si>
  <si>
    <t>Doručovateľský servis 08/25</t>
  </si>
  <si>
    <t>Don športu</t>
  </si>
  <si>
    <t>FP25145</t>
  </si>
  <si>
    <t>2025009</t>
  </si>
  <si>
    <t>Dotácia na mládež do 23 rokov, Fizioterapia pre strelcov, Reflex žilina</t>
  </si>
  <si>
    <t>50691279</t>
  </si>
  <si>
    <t>Fiziozone</t>
  </si>
  <si>
    <t>251900052</t>
  </si>
  <si>
    <t>čiastočné preplatenie nákladov na usporiadanie súťaže, MSR v terčovej lukostreľbe dospelých, konanie Košice, 30-31.8.2025</t>
  </si>
  <si>
    <t>FP25136</t>
  </si>
  <si>
    <t>251665</t>
  </si>
  <si>
    <t>ocenenia SP terčová a štítky MSR</t>
  </si>
  <si>
    <t>FP25163</t>
  </si>
  <si>
    <t>Ubytovanie CEC Madarsko, 27.-28.9.2025, 14športovcov, 3 tréneri</t>
  </si>
  <si>
    <t>Airport hotel Budapest</t>
  </si>
  <si>
    <t>FP25158</t>
  </si>
  <si>
    <t>26/9/2025</t>
  </si>
  <si>
    <t>štartovné, CEC Maďarsko, 27.-28.9.2025, 14športovcov</t>
  </si>
  <si>
    <t>Hungarian Archery</t>
  </si>
  <si>
    <t>FP25142</t>
  </si>
  <si>
    <t>2500513</t>
  </si>
  <si>
    <t>30/9/2025</t>
  </si>
  <si>
    <t>FP25156</t>
  </si>
  <si>
    <t>2500536</t>
  </si>
  <si>
    <t>251900082</t>
  </si>
  <si>
    <t>14/10/2025</t>
  </si>
  <si>
    <t>čiastočné preplatenie nákladov na usporiadanie súťaže, MSR v terénnej lukostreľbe, konanie Partizánske,27-28.9.2025</t>
  </si>
  <si>
    <t>FP25166</t>
  </si>
  <si>
    <t>2025020</t>
  </si>
  <si>
    <t>Prenájom auta na výjazd CEC Maďarsko, 27-28.9.Budapešť</t>
  </si>
  <si>
    <t>HKE Car rental</t>
  </si>
  <si>
    <t>Dotácia na mládež do 23 rokov, nákup lukostreleckého  materiálu, LK Senica, rozdelené vyúčtovanie medzi 1. polrok a 2. polrok</t>
  </si>
  <si>
    <t>Dotácia na mládež do 23 rokov, nákup lukostreleckého  materiálu, Reflex žilina</t>
  </si>
  <si>
    <t>FP25017</t>
  </si>
  <si>
    <t xml:space="preserve">251900004 </t>
  </si>
  <si>
    <t>FP25016</t>
  </si>
  <si>
    <t>FP25015</t>
  </si>
  <si>
    <t>FP25012</t>
  </si>
  <si>
    <t>FP25013</t>
  </si>
  <si>
    <t>FP25014</t>
  </si>
  <si>
    <t>FP25011</t>
  </si>
  <si>
    <t>251900017</t>
  </si>
  <si>
    <t>251900006</t>
  </si>
  <si>
    <t>251900007</t>
  </si>
  <si>
    <t>FP25026</t>
  </si>
  <si>
    <t>251900016</t>
  </si>
  <si>
    <t>251900012</t>
  </si>
  <si>
    <t>251900003</t>
  </si>
  <si>
    <t>Ševt sro</t>
  </si>
  <si>
    <t>Kancelársky spotrebný materiál, papier, zakladače</t>
  </si>
  <si>
    <t>31331131</t>
  </si>
  <si>
    <t>25IN00017</t>
  </si>
  <si>
    <t>FP25025</t>
  </si>
  <si>
    <t>FP25100</t>
  </si>
  <si>
    <t>FP25032</t>
  </si>
  <si>
    <t>FP25031</t>
  </si>
  <si>
    <t>FP25030</t>
  </si>
  <si>
    <t>FP25029</t>
  </si>
  <si>
    <t>25190020,25190021</t>
  </si>
  <si>
    <t>25190017,25190018,25190019</t>
  </si>
  <si>
    <t>FP25039</t>
  </si>
  <si>
    <t>FP25040</t>
  </si>
  <si>
    <t>FP25042</t>
  </si>
  <si>
    <t>FP25045</t>
  </si>
  <si>
    <t>2500278</t>
  </si>
  <si>
    <t>FP25046</t>
  </si>
  <si>
    <t>251900028</t>
  </si>
  <si>
    <t>251900027</t>
  </si>
  <si>
    <t>FP25050</t>
  </si>
  <si>
    <t>FP25060</t>
  </si>
  <si>
    <t>štartovné, MS Gwangju, Južná Korea, 5.-12.9.2025, 7športovcov, 3 tréneri</t>
  </si>
  <si>
    <t>čiasť ubytovania, MS Gwangju, Južná Korea, 5.-12.9.2025, 7športovcov, 3 tréneri</t>
  </si>
  <si>
    <t>251900048</t>
  </si>
  <si>
    <t>251900033</t>
  </si>
  <si>
    <t xml:space="preserve">251900029 </t>
  </si>
  <si>
    <t>FP25068</t>
  </si>
  <si>
    <t>FP25087</t>
  </si>
  <si>
    <t>251900030</t>
  </si>
  <si>
    <t>251900031</t>
  </si>
  <si>
    <t>251900042</t>
  </si>
  <si>
    <t>25190015,25190016</t>
  </si>
  <si>
    <t>25190012,25190013,25190014</t>
  </si>
  <si>
    <t>25190025,25190026</t>
  </si>
  <si>
    <t>25190022,25190023,25190024</t>
  </si>
  <si>
    <t>FP25054</t>
  </si>
  <si>
    <t>FP25055</t>
  </si>
  <si>
    <t>FP25105</t>
  </si>
  <si>
    <t>FP25062</t>
  </si>
  <si>
    <t>FP25061</t>
  </si>
  <si>
    <t>FP25065</t>
  </si>
  <si>
    <t>FP25059</t>
  </si>
  <si>
    <t xml:space="preserve">251900045 </t>
  </si>
  <si>
    <t>FP25058</t>
  </si>
  <si>
    <t>FP25063</t>
  </si>
  <si>
    <t>štartovné CEC Chorvátsko, 21.6.2025, 4 športovci, dospelý</t>
  </si>
  <si>
    <t>štartovné CEC Chorvátsko, 21.6.2025, 17 športovcov,CTM</t>
  </si>
  <si>
    <t>FP25094</t>
  </si>
  <si>
    <t>FP25066</t>
  </si>
  <si>
    <t>Letenky, MS mládeže, Winipeg, Kanada</t>
  </si>
  <si>
    <t>FP25071</t>
  </si>
  <si>
    <t>FP25057</t>
  </si>
  <si>
    <t>FP25081</t>
  </si>
  <si>
    <t>FP25072</t>
  </si>
  <si>
    <t>FP25075</t>
  </si>
  <si>
    <t>FP25067</t>
  </si>
  <si>
    <t>FP25079</t>
  </si>
  <si>
    <t>FP25070</t>
  </si>
  <si>
    <t>FP25076</t>
  </si>
  <si>
    <t>FP25077</t>
  </si>
  <si>
    <t>FP25080</t>
  </si>
  <si>
    <t>25190027,25190028,25190029,25190030,25190031</t>
  </si>
  <si>
    <t>FP25074</t>
  </si>
  <si>
    <t>FP25117</t>
  </si>
  <si>
    <t>FP25116</t>
  </si>
  <si>
    <t>FP25115</t>
  </si>
  <si>
    <t>251900054</t>
  </si>
  <si>
    <t>FP25112</t>
  </si>
  <si>
    <t>FP25111</t>
  </si>
  <si>
    <t>251900057</t>
  </si>
  <si>
    <t>FP25119</t>
  </si>
  <si>
    <t>251900055</t>
  </si>
  <si>
    <t>čiastočná platba za ubytovanie, MS Gwangju, 7 športovcov, 3 tréneri</t>
  </si>
  <si>
    <t>FP25120</t>
  </si>
  <si>
    <t>FP25123</t>
  </si>
  <si>
    <t>251900053</t>
  </si>
  <si>
    <t>FP25121</t>
  </si>
  <si>
    <t>FP25131</t>
  </si>
  <si>
    <t>FP25124</t>
  </si>
  <si>
    <t>FP25122</t>
  </si>
  <si>
    <t>251900001</t>
  </si>
  <si>
    <t>FP25001</t>
  </si>
  <si>
    <t>FP25113</t>
  </si>
  <si>
    <t>FP25126</t>
  </si>
  <si>
    <t>FP25118</t>
  </si>
  <si>
    <t>FP25129</t>
  </si>
  <si>
    <t>FP25133</t>
  </si>
  <si>
    <t>FP25165</t>
  </si>
  <si>
    <t>FP25132</t>
  </si>
  <si>
    <t>FP25137</t>
  </si>
  <si>
    <t>FP25139</t>
  </si>
  <si>
    <t>FP25141</t>
  </si>
  <si>
    <t>FP25134</t>
  </si>
  <si>
    <t>FP25179</t>
  </si>
  <si>
    <t>FP25167</t>
  </si>
  <si>
    <t>FP25143</t>
  </si>
  <si>
    <t>FP25144</t>
  </si>
  <si>
    <t>FP25138</t>
  </si>
  <si>
    <t>FP25146</t>
  </si>
  <si>
    <t>20251188</t>
  </si>
  <si>
    <t>FP25147</t>
  </si>
  <si>
    <t>073129352</t>
  </si>
  <si>
    <t>FP25171</t>
  </si>
  <si>
    <t>132025</t>
  </si>
  <si>
    <t>CEC</t>
  </si>
  <si>
    <t>Central European Cup</t>
  </si>
  <si>
    <t>EYC</t>
  </si>
  <si>
    <t>European Youth Cup</t>
  </si>
  <si>
    <t>EGP</t>
  </si>
  <si>
    <t>European Grand Prix</t>
  </si>
  <si>
    <t>AWC</t>
  </si>
  <si>
    <t>Svetový pohár</t>
  </si>
  <si>
    <t>ZP</t>
  </si>
  <si>
    <t>zdravotná prehliadka</t>
  </si>
  <si>
    <t>251900049</t>
  </si>
  <si>
    <t>251900047</t>
  </si>
  <si>
    <t>SS0010009</t>
  </si>
  <si>
    <t>SS0010010</t>
  </si>
  <si>
    <t>SS0010012</t>
  </si>
  <si>
    <t>SS0010013</t>
  </si>
  <si>
    <t>36421928</t>
  </si>
  <si>
    <t>SS0020013</t>
  </si>
  <si>
    <t>SS0020014</t>
  </si>
  <si>
    <t>SS0030051</t>
  </si>
  <si>
    <t>SS0030052</t>
  </si>
  <si>
    <t>SS0030053</t>
  </si>
  <si>
    <t>SS0040009</t>
  </si>
  <si>
    <t>SS0040010</t>
  </si>
  <si>
    <t>SS0050013</t>
  </si>
  <si>
    <t>SS0050014</t>
  </si>
  <si>
    <t>SS0050015</t>
  </si>
  <si>
    <t>SS0050016</t>
  </si>
  <si>
    <t>SS0060003</t>
  </si>
  <si>
    <t>SS0060004</t>
  </si>
  <si>
    <t>SS0060006</t>
  </si>
  <si>
    <t>SS0060007</t>
  </si>
  <si>
    <t>SS0060018</t>
  </si>
  <si>
    <t>SS0060019</t>
  </si>
  <si>
    <t>SS0070004</t>
  </si>
  <si>
    <t>SS0070005</t>
  </si>
  <si>
    <t>SS0070032</t>
  </si>
  <si>
    <t>SS0070033</t>
  </si>
  <si>
    <t>SS0070054</t>
  </si>
  <si>
    <t>SS0070055</t>
  </si>
  <si>
    <t>36195677</t>
  </si>
  <si>
    <t>SS0080011</t>
  </si>
  <si>
    <t>SS0080012</t>
  </si>
  <si>
    <t>SS0080030</t>
  </si>
  <si>
    <t>SS0080031</t>
  </si>
  <si>
    <t>SS0090025</t>
  </si>
  <si>
    <t>SS0090026</t>
  </si>
  <si>
    <t>FP25247</t>
  </si>
  <si>
    <t>FP25246</t>
  </si>
  <si>
    <t>SS0030014</t>
  </si>
  <si>
    <t>SS0030015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</si>
</sst>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dd/mm/yyyy;@"/>
    <numFmt numFmtId="166" formatCode="dd/mm/yy"/>
  </numFmts>
  <fonts count="88"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s>
  <fills count="1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FFFFCC"/>
        <bgColor rgb="FFFFFFCC"/>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style="thin">
        <color rgb="FF000000"/>
      </left>
      <right style="thin">
        <color rgb="FF000000"/>
      </right>
      <top style="thin">
        <color rgb="FF000000"/>
      </top>
      <bottom style="thin">
        <color rgb="FF000000"/>
      </bottom>
      <diagonal/>
    </border>
  </borders>
  <cellStyleXfs count="31">
    <xf numFmtId="0" fontId="0" fillId="0" borderId="0"/>
    <xf numFmtId="0" fontId="43" fillId="0" borderId="0" applyNumberFormat="0" applyFill="0" applyBorder="0" applyAlignment="0" applyProtection="0"/>
    <xf numFmtId="0" fontId="44" fillId="0" borderId="0" applyBorder="0" applyProtection="0"/>
    <xf numFmtId="0" fontId="7" fillId="0" borderId="0"/>
    <xf numFmtId="0" fontId="45" fillId="0" borderId="0"/>
    <xf numFmtId="0" fontId="45" fillId="0" borderId="0"/>
    <xf numFmtId="0" fontId="45" fillId="0" borderId="0"/>
    <xf numFmtId="0" fontId="45" fillId="0" borderId="0"/>
    <xf numFmtId="0" fontId="46" fillId="0" borderId="0"/>
    <xf numFmtId="0" fontId="7" fillId="0" borderId="0"/>
    <xf numFmtId="0" fontId="47" fillId="0" borderId="0"/>
    <xf numFmtId="0" fontId="47" fillId="0" borderId="0"/>
    <xf numFmtId="0" fontId="7" fillId="0" borderId="0"/>
    <xf numFmtId="0" fontId="47" fillId="0" borderId="0"/>
    <xf numFmtId="0" fontId="47" fillId="0" borderId="0"/>
    <xf numFmtId="0" fontId="48" fillId="0" borderId="0"/>
    <xf numFmtId="0" fontId="7" fillId="0" borderId="0"/>
    <xf numFmtId="0" fontId="42" fillId="0" borderId="0"/>
    <xf numFmtId="0" fontId="47" fillId="0" borderId="0"/>
    <xf numFmtId="0" fontId="7" fillId="0" borderId="0"/>
    <xf numFmtId="0" fontId="47" fillId="0" borderId="0"/>
    <xf numFmtId="0" fontId="47" fillId="0" borderId="0"/>
    <xf numFmtId="0" fontId="7" fillId="0" borderId="0"/>
    <xf numFmtId="0" fontId="46" fillId="0" borderId="0"/>
    <xf numFmtId="0" fontId="49" fillId="0" borderId="0"/>
    <xf numFmtId="0" fontId="19" fillId="0" borderId="0"/>
    <xf numFmtId="0" fontId="50" fillId="0" borderId="0"/>
    <xf numFmtId="0" fontId="51" fillId="0" borderId="0"/>
    <xf numFmtId="0" fontId="47" fillId="0" borderId="0"/>
    <xf numFmtId="0" fontId="47" fillId="0" borderId="0"/>
    <xf numFmtId="0" fontId="47" fillId="0" borderId="0"/>
  </cellStyleXfs>
  <cellXfs count="384">
    <xf numFmtId="0" fontId="0" fillId="0" borderId="0" xfId="0"/>
    <xf numFmtId="0" fontId="52" fillId="0" borderId="0" xfId="0" applyFont="1"/>
    <xf numFmtId="0" fontId="52" fillId="4" borderId="0" xfId="0" applyFont="1" applyFill="1"/>
    <xf numFmtId="0" fontId="54" fillId="0" borderId="0" xfId="0" applyFont="1" applyAlignment="1">
      <alignment vertical="top"/>
    </xf>
    <xf numFmtId="0" fontId="54" fillId="0" borderId="0" xfId="0" applyFont="1" applyAlignment="1">
      <alignment horizontal="center" vertical="center"/>
    </xf>
    <xf numFmtId="0" fontId="54"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5"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6"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5"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5"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7"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7" fillId="3" borderId="0" xfId="0" applyFont="1" applyFill="1" applyAlignment="1">
      <alignment horizontal="right" vertical="center"/>
    </xf>
    <xf numFmtId="0" fontId="58" fillId="3" borderId="0" xfId="0" applyFont="1" applyFill="1" applyAlignment="1">
      <alignment horizontal="center"/>
    </xf>
    <xf numFmtId="4" fontId="58" fillId="3" borderId="0" xfId="0" applyNumberFormat="1" applyFont="1" applyFill="1" applyAlignment="1">
      <alignment horizontal="center"/>
    </xf>
    <xf numFmtId="3" fontId="58" fillId="3" borderId="0" xfId="0" applyNumberFormat="1" applyFont="1" applyFill="1" applyAlignment="1">
      <alignment horizontal="center"/>
    </xf>
    <xf numFmtId="0" fontId="58" fillId="3" borderId="0" xfId="0" applyFont="1" applyFill="1"/>
    <xf numFmtId="0" fontId="59" fillId="3" borderId="0" xfId="0" applyFont="1" applyFill="1"/>
    <xf numFmtId="0" fontId="53" fillId="3" borderId="0" xfId="0" applyFont="1" applyFill="1"/>
    <xf numFmtId="4" fontId="59" fillId="3" borderId="0" xfId="0" applyNumberFormat="1" applyFont="1" applyFill="1"/>
    <xf numFmtId="0" fontId="60" fillId="3" borderId="0" xfId="0" applyFont="1" applyFill="1" applyProtection="1">
      <protection locked="0"/>
    </xf>
    <xf numFmtId="0" fontId="61" fillId="3" borderId="0" xfId="0" applyFont="1" applyFill="1" applyProtection="1">
      <protection locked="0"/>
    </xf>
    <xf numFmtId="0" fontId="62" fillId="3" borderId="0" xfId="0" applyFont="1" applyFill="1"/>
    <xf numFmtId="0" fontId="61" fillId="3" borderId="0" xfId="0" applyFont="1" applyFill="1"/>
    <xf numFmtId="0" fontId="60" fillId="3" borderId="0" xfId="0" applyFont="1" applyFill="1"/>
    <xf numFmtId="0" fontId="63" fillId="3" borderId="0" xfId="0" applyFont="1" applyFill="1"/>
    <xf numFmtId="0" fontId="55" fillId="3" borderId="0" xfId="0" applyFont="1" applyFill="1"/>
    <xf numFmtId="0" fontId="60" fillId="3" borderId="2" xfId="0" applyFont="1" applyFill="1" applyBorder="1" applyProtection="1">
      <protection locked="0"/>
    </xf>
    <xf numFmtId="0" fontId="60" fillId="3" borderId="3" xfId="0" applyFont="1" applyFill="1" applyBorder="1" applyProtection="1">
      <protection locked="0"/>
    </xf>
    <xf numFmtId="0" fontId="60" fillId="3" borderId="4" xfId="0" applyFont="1" applyFill="1" applyBorder="1" applyProtection="1">
      <protection locked="0"/>
    </xf>
    <xf numFmtId="0" fontId="60" fillId="3" borderId="5" xfId="0" applyFont="1" applyFill="1" applyBorder="1" applyProtection="1">
      <protection locked="0"/>
    </xf>
    <xf numFmtId="0" fontId="60" fillId="3" borderId="6" xfId="0" applyFont="1" applyFill="1" applyBorder="1" applyProtection="1">
      <protection locked="0"/>
    </xf>
    <xf numFmtId="0" fontId="60" fillId="3" borderId="7" xfId="0" applyFont="1" applyFill="1" applyBorder="1" applyProtection="1">
      <protection locked="0"/>
    </xf>
    <xf numFmtId="0" fontId="60" fillId="3" borderId="8" xfId="0" applyFont="1" applyFill="1" applyBorder="1" applyProtection="1">
      <protection locked="0"/>
    </xf>
    <xf numFmtId="0" fontId="60" fillId="9" borderId="8" xfId="0" applyFont="1" applyFill="1" applyBorder="1" applyProtection="1">
      <protection locked="0"/>
    </xf>
    <xf numFmtId="0" fontId="60" fillId="10" borderId="5" xfId="0" applyFont="1" applyFill="1" applyBorder="1" applyProtection="1">
      <protection locked="0"/>
    </xf>
    <xf numFmtId="0" fontId="60" fillId="10" borderId="6" xfId="0" applyFont="1" applyFill="1" applyBorder="1" applyProtection="1">
      <protection locked="0"/>
    </xf>
    <xf numFmtId="0" fontId="60" fillId="10" borderId="7" xfId="0" applyFont="1" applyFill="1" applyBorder="1" applyProtection="1">
      <protection locked="0"/>
    </xf>
    <xf numFmtId="0" fontId="60" fillId="10" borderId="8" xfId="0" applyFont="1" applyFill="1" applyBorder="1" applyProtection="1">
      <protection locked="0"/>
    </xf>
    <xf numFmtId="0" fontId="60" fillId="3" borderId="9" xfId="0" applyFont="1" applyFill="1" applyBorder="1" applyProtection="1">
      <protection locked="0"/>
    </xf>
    <xf numFmtId="0" fontId="60" fillId="3" borderId="10" xfId="0" applyFont="1" applyFill="1" applyBorder="1" applyProtection="1">
      <protection locked="0"/>
    </xf>
    <xf numFmtId="0" fontId="60" fillId="10" borderId="11" xfId="0" applyFont="1" applyFill="1" applyBorder="1" applyProtection="1">
      <protection locked="0"/>
    </xf>
    <xf numFmtId="0" fontId="60" fillId="10" borderId="10" xfId="0" applyFont="1" applyFill="1" applyBorder="1" applyProtection="1">
      <protection locked="0"/>
    </xf>
    <xf numFmtId="0" fontId="60"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9" fillId="3" borderId="0" xfId="0" applyFont="1" applyFill="1" applyAlignment="1">
      <alignment horizontal="left"/>
    </xf>
    <xf numFmtId="0" fontId="1" fillId="3" borderId="1" xfId="0" applyFont="1" applyFill="1" applyBorder="1" applyAlignment="1">
      <alignment horizontal="left" vertical="top" wrapText="1"/>
    </xf>
    <xf numFmtId="0" fontId="59"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4" fillId="5" borderId="0" xfId="0" applyFont="1" applyFill="1" applyAlignment="1">
      <alignment vertical="top"/>
    </xf>
    <xf numFmtId="0" fontId="64"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4" fillId="5" borderId="0" xfId="0" applyFont="1" applyFill="1" applyAlignment="1">
      <alignment vertical="top" wrapText="1"/>
    </xf>
    <xf numFmtId="0" fontId="52"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4" fillId="5" borderId="16" xfId="0" applyFont="1" applyFill="1" applyBorder="1" applyAlignment="1">
      <alignment vertical="top"/>
    </xf>
    <xf numFmtId="0" fontId="64" fillId="5" borderId="17" xfId="0" applyFont="1" applyFill="1" applyBorder="1" applyAlignment="1">
      <alignment vertical="top"/>
    </xf>
    <xf numFmtId="0" fontId="64" fillId="5" borderId="18" xfId="0" applyFont="1" applyFill="1" applyBorder="1" applyAlignment="1">
      <alignment vertical="top"/>
    </xf>
    <xf numFmtId="0" fontId="64"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9"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5" fillId="13" borderId="1" xfId="17" applyNumberFormat="1" applyFont="1" applyFill="1" applyBorder="1" applyAlignment="1">
      <alignment horizontal="center" vertical="center" wrapText="1"/>
    </xf>
    <xf numFmtId="49" fontId="54" fillId="5" borderId="1" xfId="17" applyNumberFormat="1" applyFont="1" applyFill="1" applyBorder="1" applyAlignment="1">
      <alignment vertical="top"/>
    </xf>
    <xf numFmtId="0" fontId="54" fillId="0" borderId="1" xfId="0" applyFont="1" applyBorder="1" applyAlignment="1">
      <alignment vertical="top"/>
    </xf>
    <xf numFmtId="0" fontId="65" fillId="13" borderId="1" xfId="17" applyFont="1" applyFill="1" applyBorder="1" applyAlignment="1">
      <alignment horizontal="center" vertical="center" wrapText="1"/>
    </xf>
    <xf numFmtId="0" fontId="54" fillId="5" borderId="1" xfId="17" applyFont="1" applyFill="1" applyBorder="1" applyAlignment="1">
      <alignment vertical="top"/>
    </xf>
    <xf numFmtId="3" fontId="65" fillId="13" borderId="1" xfId="17" applyNumberFormat="1" applyFont="1" applyFill="1" applyBorder="1" applyAlignment="1">
      <alignment horizontal="center" vertical="center" wrapText="1"/>
    </xf>
    <xf numFmtId="9" fontId="65" fillId="13" borderId="1" xfId="17" applyNumberFormat="1" applyFont="1" applyFill="1" applyBorder="1" applyAlignment="1">
      <alignment horizontal="center" vertical="center" wrapText="1"/>
    </xf>
    <xf numFmtId="3" fontId="54" fillId="5" borderId="1" xfId="17" applyNumberFormat="1" applyFont="1" applyFill="1" applyBorder="1" applyAlignment="1">
      <alignment vertical="top"/>
    </xf>
    <xf numFmtId="9" fontId="54"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6" fillId="3" borderId="0" xfId="0" applyFont="1" applyFill="1"/>
    <xf numFmtId="0" fontId="67"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4" fillId="5" borderId="1" xfId="17" applyNumberFormat="1" applyFont="1" applyFill="1" applyBorder="1"/>
    <xf numFmtId="49" fontId="54" fillId="5" borderId="0" xfId="17" applyNumberFormat="1" applyFont="1" applyFill="1"/>
    <xf numFmtId="0" fontId="54" fillId="5" borderId="0" xfId="17" applyFont="1" applyFill="1"/>
    <xf numFmtId="0" fontId="54" fillId="5" borderId="1" xfId="17" applyFont="1" applyFill="1" applyBorder="1"/>
    <xf numFmtId="3" fontId="54" fillId="0" borderId="1" xfId="17" applyNumberFormat="1" applyFont="1" applyBorder="1"/>
    <xf numFmtId="3" fontId="54" fillId="5" borderId="1" xfId="17" applyNumberFormat="1" applyFont="1" applyFill="1" applyBorder="1"/>
    <xf numFmtId="3" fontId="54" fillId="5" borderId="0" xfId="17" applyNumberFormat="1" applyFont="1" applyFill="1"/>
    <xf numFmtId="9" fontId="54" fillId="5" borderId="0" xfId="17" applyNumberFormat="1" applyFont="1" applyFill="1"/>
    <xf numFmtId="0" fontId="54" fillId="5" borderId="1" xfId="17" applyFont="1" applyFill="1" applyBorder="1" applyAlignment="1">
      <alignment vertical="top" wrapText="1"/>
    </xf>
    <xf numFmtId="3" fontId="54" fillId="0" borderId="1" xfId="0" applyNumberFormat="1" applyFont="1" applyBorder="1"/>
    <xf numFmtId="49" fontId="54" fillId="0" borderId="1" xfId="0" applyNumberFormat="1" applyFont="1" applyBorder="1" applyAlignment="1">
      <alignment vertical="top"/>
    </xf>
    <xf numFmtId="0" fontId="52" fillId="5" borderId="0" xfId="0" applyFont="1" applyFill="1" applyAlignment="1">
      <alignment horizontal="right" vertical="top"/>
    </xf>
    <xf numFmtId="0" fontId="52" fillId="5" borderId="0" xfId="0" applyFont="1" applyFill="1" applyAlignment="1">
      <alignment horizontal="left" vertical="top"/>
    </xf>
    <xf numFmtId="0" fontId="24" fillId="5" borderId="1" xfId="0" applyFont="1" applyFill="1" applyBorder="1" applyAlignment="1">
      <alignment vertical="top" wrapText="1"/>
    </xf>
    <xf numFmtId="0" fontId="54" fillId="5" borderId="1" xfId="17" applyFont="1" applyFill="1" applyBorder="1" applyAlignment="1">
      <alignment wrapText="1"/>
    </xf>
    <xf numFmtId="0" fontId="54"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4"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4"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4" fillId="5" borderId="20" xfId="0" applyFont="1" applyFill="1" applyBorder="1" applyAlignment="1">
      <alignment vertical="top"/>
    </xf>
    <xf numFmtId="0" fontId="64" fillId="5" borderId="21" xfId="0" applyFont="1" applyFill="1" applyBorder="1" applyAlignment="1">
      <alignment vertical="top"/>
    </xf>
    <xf numFmtId="0" fontId="64" fillId="5" borderId="22" xfId="0" applyFont="1" applyFill="1" applyBorder="1" applyAlignment="1">
      <alignment vertical="top"/>
    </xf>
    <xf numFmtId="0" fontId="64"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9" fillId="3" borderId="0" xfId="0" applyFont="1" applyFill="1" applyAlignment="1">
      <alignment horizontal="right"/>
    </xf>
    <xf numFmtId="4" fontId="59" fillId="3" borderId="0" xfId="0" applyNumberFormat="1" applyFont="1" applyFill="1" applyAlignment="1">
      <alignment horizontal="right"/>
    </xf>
    <xf numFmtId="3" fontId="59" fillId="3" borderId="0" xfId="0" applyNumberFormat="1" applyFont="1" applyFill="1" applyAlignment="1">
      <alignment horizontal="center"/>
    </xf>
    <xf numFmtId="4" fontId="55"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8"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4" fillId="5" borderId="1" xfId="17" applyNumberFormat="1" applyFont="1" applyFill="1" applyBorder="1"/>
    <xf numFmtId="0" fontId="59" fillId="5" borderId="13" xfId="0" applyFont="1" applyFill="1" applyBorder="1" applyProtection="1">
      <protection locked="0"/>
    </xf>
    <xf numFmtId="0" fontId="69" fillId="9" borderId="25" xfId="0" applyFont="1" applyFill="1" applyBorder="1" applyAlignment="1" applyProtection="1">
      <alignment horizontal="center"/>
      <protection locked="0"/>
    </xf>
    <xf numFmtId="9" fontId="59" fillId="5" borderId="26" xfId="0" applyNumberFormat="1" applyFont="1" applyFill="1" applyBorder="1" applyAlignment="1" applyProtection="1">
      <alignment horizontal="center"/>
      <protection locked="0"/>
    </xf>
    <xf numFmtId="0" fontId="59" fillId="5" borderId="1" xfId="0" applyFont="1" applyFill="1" applyBorder="1" applyAlignment="1" applyProtection="1">
      <alignment horizontal="center"/>
      <protection locked="0"/>
    </xf>
    <xf numFmtId="0" fontId="59" fillId="5" borderId="1" xfId="0" applyFont="1" applyFill="1" applyBorder="1" applyProtection="1">
      <protection locked="0"/>
    </xf>
    <xf numFmtId="4" fontId="59" fillId="5" borderId="1" xfId="0" applyNumberFormat="1" applyFont="1" applyFill="1" applyBorder="1" applyProtection="1">
      <protection locked="0"/>
    </xf>
    <xf numFmtId="0" fontId="69" fillId="9" borderId="27" xfId="0" applyFont="1" applyFill="1" applyBorder="1" applyAlignment="1" applyProtection="1">
      <alignment horizontal="center"/>
      <protection locked="0"/>
    </xf>
    <xf numFmtId="0" fontId="69" fillId="9" borderId="28" xfId="0" applyFont="1" applyFill="1" applyBorder="1" applyAlignment="1" applyProtection="1">
      <alignment horizontal="center"/>
      <protection locked="0"/>
    </xf>
    <xf numFmtId="0" fontId="69" fillId="5" borderId="3" xfId="0" applyFont="1" applyFill="1" applyBorder="1" applyProtection="1">
      <protection locked="0"/>
    </xf>
    <xf numFmtId="9" fontId="59" fillId="5" borderId="1" xfId="0" applyNumberFormat="1" applyFont="1" applyFill="1" applyBorder="1" applyAlignment="1" applyProtection="1">
      <alignment horizontal="center"/>
      <protection locked="0"/>
    </xf>
    <xf numFmtId="0" fontId="59" fillId="3" borderId="0" xfId="0" applyFont="1" applyFill="1" applyProtection="1">
      <protection locked="0"/>
    </xf>
    <xf numFmtId="0" fontId="59" fillId="5" borderId="0" xfId="0" applyFont="1" applyFill="1" applyAlignment="1" applyProtection="1">
      <alignment horizontal="center"/>
      <protection locked="0"/>
    </xf>
    <xf numFmtId="4" fontId="59" fillId="3" borderId="0" xfId="0" applyNumberFormat="1" applyFont="1" applyFill="1" applyProtection="1">
      <protection locked="0"/>
    </xf>
    <xf numFmtId="0" fontId="59" fillId="3" borderId="1" xfId="0" applyFont="1" applyFill="1" applyBorder="1" applyProtection="1">
      <protection locked="0"/>
    </xf>
    <xf numFmtId="3" fontId="59" fillId="5" borderId="0" xfId="0" applyNumberFormat="1" applyFont="1" applyFill="1" applyAlignment="1" applyProtection="1">
      <alignment horizontal="center"/>
      <protection locked="0"/>
    </xf>
    <xf numFmtId="0" fontId="59" fillId="3" borderId="1" xfId="0" applyFont="1" applyFill="1" applyBorder="1" applyAlignment="1" applyProtection="1">
      <alignment vertical="top"/>
      <protection locked="0"/>
    </xf>
    <xf numFmtId="0" fontId="59" fillId="3" borderId="0" xfId="0" applyFont="1" applyFill="1" applyAlignment="1" applyProtection="1">
      <alignment vertical="top"/>
      <protection locked="0"/>
    </xf>
    <xf numFmtId="0" fontId="59" fillId="3" borderId="0" xfId="0" applyFont="1" applyFill="1" applyAlignment="1" applyProtection="1">
      <alignment wrapText="1"/>
      <protection locked="0"/>
    </xf>
    <xf numFmtId="0" fontId="70" fillId="3" borderId="0" xfId="0" applyFont="1" applyFill="1" applyAlignment="1">
      <alignment horizontal="right" vertical="center"/>
    </xf>
    <xf numFmtId="0" fontId="71" fillId="3" borderId="0" xfId="0" applyFont="1" applyFill="1" applyAlignment="1" applyProtection="1">
      <alignment horizontal="center"/>
      <protection locked="0"/>
    </xf>
    <xf numFmtId="0" fontId="71" fillId="3" borderId="0" xfId="0" applyFont="1" applyFill="1" applyAlignment="1">
      <alignment horizontal="center"/>
    </xf>
    <xf numFmtId="164" fontId="5" fillId="5" borderId="0" xfId="9" applyNumberFormat="1" applyFont="1" applyFill="1"/>
    <xf numFmtId="164" fontId="35"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3" fillId="5" borderId="0" xfId="9" applyFont="1" applyFill="1" applyAlignment="1">
      <alignment vertical="top"/>
    </xf>
    <xf numFmtId="0" fontId="15" fillId="5" borderId="0" xfId="9" applyFont="1" applyFill="1" applyAlignment="1">
      <alignment horizontal="center" vertical="top"/>
    </xf>
    <xf numFmtId="0" fontId="42"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3" fillId="5" borderId="0" xfId="9" applyFont="1" applyFill="1" applyAlignment="1">
      <alignment vertical="top" wrapText="1"/>
    </xf>
    <xf numFmtId="0" fontId="72"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3" fillId="3" borderId="0" xfId="0" applyFont="1" applyFill="1"/>
    <xf numFmtId="0" fontId="39"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4" fillId="5" borderId="0" xfId="9" applyFont="1" applyFill="1" applyAlignment="1">
      <alignment horizontal="justify" vertical="top"/>
    </xf>
    <xf numFmtId="0" fontId="7" fillId="0" borderId="0" xfId="9" applyAlignment="1">
      <alignment horizontal="justify" vertical="top"/>
    </xf>
    <xf numFmtId="0" fontId="41"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4" fillId="0" borderId="0" xfId="0" applyFont="1" applyAlignment="1">
      <alignment vertical="center"/>
    </xf>
    <xf numFmtId="0" fontId="1" fillId="0" borderId="0" xfId="22" applyFont="1" applyAlignment="1">
      <alignment vertical="top"/>
    </xf>
    <xf numFmtId="0" fontId="1" fillId="0" borderId="1" xfId="22" applyFont="1" applyBorder="1"/>
    <xf numFmtId="0" fontId="54"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4" fillId="5" borderId="19" xfId="0" applyNumberFormat="1" applyFont="1" applyFill="1" applyBorder="1" applyAlignment="1">
      <alignment vertical="top"/>
    </xf>
    <xf numFmtId="3" fontId="64" fillId="5" borderId="23" xfId="0" applyNumberFormat="1" applyFont="1" applyFill="1" applyBorder="1" applyAlignment="1">
      <alignment vertical="top"/>
    </xf>
    <xf numFmtId="1" fontId="64"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4" fillId="5" borderId="1" xfId="17" applyNumberFormat="1" applyFont="1" applyFill="1" applyBorder="1"/>
    <xf numFmtId="4" fontId="54" fillId="5" borderId="1" xfId="17" applyNumberFormat="1" applyFont="1" applyFill="1" applyBorder="1" applyAlignment="1">
      <alignment vertical="top"/>
    </xf>
    <xf numFmtId="4" fontId="54" fillId="0" borderId="1" xfId="17" applyNumberFormat="1" applyFont="1" applyBorder="1"/>
    <xf numFmtId="4" fontId="54" fillId="0" borderId="1" xfId="0" applyNumberFormat="1" applyFont="1" applyBorder="1"/>
    <xf numFmtId="0" fontId="84" fillId="5" borderId="0" xfId="9" applyFont="1" applyFill="1" applyAlignment="1">
      <alignment horizontal="justify" vertical="top"/>
    </xf>
    <xf numFmtId="0" fontId="83" fillId="5" borderId="0" xfId="9" applyFont="1" applyFill="1" applyAlignment="1">
      <alignment horizontal="justify" vertical="top"/>
    </xf>
    <xf numFmtId="4" fontId="85" fillId="2" borderId="1" xfId="0" applyNumberFormat="1" applyFont="1" applyFill="1" applyBorder="1" applyAlignment="1">
      <alignment horizontal="center" vertical="center" wrapText="1"/>
    </xf>
    <xf numFmtId="0" fontId="47"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7"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70" fillId="5" borderId="0" xfId="9" applyFont="1" applyFill="1" applyAlignment="1">
      <alignment horizontal="justify" vertical="top" wrapText="1"/>
    </xf>
    <xf numFmtId="0" fontId="87"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70"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4" fillId="0" borderId="1" xfId="0" applyFont="1" applyBorder="1" applyAlignment="1">
      <alignment horizontal="justify" vertical="center"/>
    </xf>
    <xf numFmtId="0" fontId="24" fillId="5" borderId="24" xfId="0" applyFont="1" applyFill="1" applyBorder="1" applyAlignment="1">
      <alignment vertical="top" wrapText="1"/>
    </xf>
    <xf numFmtId="49" fontId="54" fillId="17" borderId="39" xfId="0" applyNumberFormat="1" applyFont="1" applyFill="1" applyBorder="1" applyAlignment="1" applyProtection="1">
      <alignment vertical="top"/>
      <protection locked="0"/>
    </xf>
    <xf numFmtId="4" fontId="54" fillId="17" borderId="39" xfId="0" applyNumberFormat="1" applyFont="1" applyFill="1" applyBorder="1" applyAlignment="1" applyProtection="1">
      <alignment vertical="top"/>
      <protection locked="0"/>
    </xf>
    <xf numFmtId="49" fontId="54" fillId="17" borderId="39" xfId="0" applyNumberFormat="1" applyFont="1" applyFill="1" applyBorder="1" applyAlignment="1" applyProtection="1">
      <alignment vertical="top" wrapText="1"/>
      <protection locked="0"/>
    </xf>
    <xf numFmtId="0" fontId="54" fillId="17" borderId="39" xfId="0" applyFont="1" applyFill="1" applyBorder="1" applyAlignment="1" applyProtection="1">
      <alignment vertical="top"/>
      <protection locked="0"/>
    </xf>
    <xf numFmtId="166" fontId="54" fillId="17" borderId="39" xfId="0" applyNumberFormat="1" applyFont="1" applyFill="1" applyBorder="1" applyAlignment="1" applyProtection="1">
      <alignment vertical="top"/>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5" fillId="8" borderId="0" xfId="0" applyNumberFormat="1" applyFont="1" applyFill="1" applyAlignment="1">
      <alignment horizontal="center"/>
    </xf>
    <xf numFmtId="164" fontId="75"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6" fillId="5" borderId="0" xfId="0" applyNumberFormat="1" applyFont="1" applyFill="1" applyAlignment="1">
      <alignment horizontal="left" vertical="top" wrapText="1"/>
    </xf>
    <xf numFmtId="0" fontId="76"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wrapText="1"/>
    </xf>
    <xf numFmtId="0" fontId="7" fillId="3" borderId="0" xfId="0" applyFont="1" applyFill="1" applyAlignment="1">
      <alignment vertical="top" wrapText="1"/>
    </xf>
    <xf numFmtId="0" fontId="77" fillId="4" borderId="33" xfId="0" applyFont="1" applyFill="1" applyBorder="1" applyAlignment="1">
      <alignment horizontal="center" vertical="center" wrapText="1"/>
    </xf>
    <xf numFmtId="0" fontId="77"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7" fillId="3" borderId="0" xfId="0" applyFont="1" applyFill="1" applyAlignment="1">
      <alignment horizontal="center" wrapText="1"/>
    </xf>
    <xf numFmtId="164" fontId="78" fillId="8" borderId="0" xfId="0" applyNumberFormat="1" applyFont="1" applyFill="1" applyAlignment="1">
      <alignment horizontal="center"/>
    </xf>
    <xf numFmtId="2" fontId="78" fillId="8" borderId="0" xfId="0" applyNumberFormat="1" applyFont="1" applyFill="1" applyAlignment="1">
      <alignment horizontal="center"/>
    </xf>
    <xf numFmtId="0" fontId="67" fillId="3" borderId="0" xfId="0" applyFont="1" applyFill="1" applyAlignment="1">
      <alignment horizontal="center"/>
    </xf>
    <xf numFmtId="0" fontId="79" fillId="15" borderId="13" xfId="0" applyFont="1" applyFill="1" applyBorder="1" applyAlignment="1">
      <alignment horizontal="center" vertical="center" wrapText="1"/>
    </xf>
    <xf numFmtId="0" fontId="79" fillId="15" borderId="29" xfId="0" applyFont="1" applyFill="1" applyBorder="1" applyAlignment="1">
      <alignment horizontal="center" vertical="center" wrapText="1"/>
    </xf>
    <xf numFmtId="0" fontId="79" fillId="15" borderId="26" xfId="0" applyFont="1" applyFill="1" applyBorder="1" applyAlignment="1">
      <alignment horizontal="center" vertical="center" wrapText="1"/>
    </xf>
    <xf numFmtId="0" fontId="0" fillId="5" borderId="0" xfId="0" applyFill="1" applyAlignment="1">
      <alignment horizontal="center" vertical="top" wrapText="1"/>
    </xf>
    <xf numFmtId="0" fontId="64" fillId="5" borderId="15" xfId="0" applyFont="1" applyFill="1" applyBorder="1" applyAlignment="1">
      <alignment horizontal="center" vertical="center" wrapText="1"/>
    </xf>
    <xf numFmtId="0" fontId="80" fillId="16" borderId="0" xfId="0" applyFont="1" applyFill="1" applyAlignment="1">
      <alignment horizontal="center" vertical="center" wrapText="1"/>
    </xf>
    <xf numFmtId="0" fontId="80" fillId="16" borderId="0" xfId="0" applyFont="1" applyFill="1" applyAlignment="1">
      <alignment horizontal="center" vertical="center"/>
    </xf>
    <xf numFmtId="0" fontId="81" fillId="5" borderId="0" xfId="0" applyFont="1" applyFill="1" applyAlignment="1">
      <alignment horizontal="center"/>
    </xf>
    <xf numFmtId="0" fontId="0" fillId="5" borderId="0" xfId="0" applyFill="1" applyAlignment="1">
      <alignment horizontal="justify" vertical="top" wrapText="1"/>
    </xf>
    <xf numFmtId="0" fontId="52" fillId="11" borderId="13" xfId="0" applyFont="1" applyFill="1" applyBorder="1" applyAlignment="1" applyProtection="1">
      <alignment horizontal="justify" vertical="top" wrapText="1"/>
      <protection locked="0"/>
    </xf>
    <xf numFmtId="0" fontId="52"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1">
    <cellStyle name="Hyperlink" xfId="1"/>
    <cellStyle name="Hypertextové prepojenie 2" xfId="2"/>
    <cellStyle name="Normal" xfId="0" builtinId="0"/>
    <cellStyle name="Normal 2" xfId="3"/>
    <cellStyle name="Normal 3" xfId="4"/>
    <cellStyle name="Normal 3 2" xfId="5"/>
    <cellStyle name="Normal 3_2013-01-000-SportoveOdvetvia" xfId="6"/>
    <cellStyle name="Normal 4" xfId="7"/>
    <cellStyle name="Normal 5" xfId="8"/>
    <cellStyle name="Normálna 2" xfId="9"/>
    <cellStyle name="Normálna 2 2" xfId="10"/>
    <cellStyle name="Normálna 2 3" xfId="11"/>
    <cellStyle name="Normálna 3" xfId="12"/>
    <cellStyle name="Normálna 3 2" xfId="13"/>
    <cellStyle name="Normálna 3 3" xfId="14"/>
    <cellStyle name="Normálna 4" xfId="15"/>
    <cellStyle name="Normálna 4 2" xfId="16"/>
    <cellStyle name="Normálna 5" xfId="17"/>
    <cellStyle name="Normálna 5 2" xfId="18"/>
    <cellStyle name="Normálna 5 3" xfId="19"/>
    <cellStyle name="Normálna 5 4" xfId="20"/>
    <cellStyle name="Normálna 6" xfId="21"/>
    <cellStyle name="Normálna 7" xfId="22"/>
    <cellStyle name="Normálna 7 2" xfId="23"/>
    <cellStyle name="Normálna 8" xfId="24"/>
    <cellStyle name="normálne 2" xfId="25"/>
    <cellStyle name="normálne 2 2" xfId="26"/>
    <cellStyle name="normálne 2 2 2" xfId="27"/>
    <cellStyle name="normálne 2 3" xfId="28"/>
    <cellStyle name="normálne 2 4" xfId="29"/>
    <cellStyle name="Normálne 3" xfId="30"/>
  </cellStyles>
  <dxfs count="11847">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87" noThreeD="1" sel="43" val="4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sbiz.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pageSetUpPr fitToPage="1"/>
  </sheetPr>
  <dimension ref="A1:D142"/>
  <sheetViews>
    <sheetView showGridLines="0" zoomScaleNormal="100" workbookViewId="0"/>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x14ac:dyDescent="0.2">
      <c r="A1" s="308" t="s">
        <v>0</v>
      </c>
      <c r="C1" s="321"/>
      <c r="D1" s="321"/>
    </row>
    <row r="2" spans="1:4" s="18" customFormat="1" ht="19.350000000000001"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1356</v>
      </c>
      <c r="C6" s="205"/>
      <c r="D6" s="205"/>
    </row>
    <row r="7" spans="1:4" s="18" customFormat="1" ht="15" customHeight="1" x14ac:dyDescent="0.2">
      <c r="A7" s="296" t="s">
        <v>4</v>
      </c>
      <c r="C7" s="205"/>
      <c r="D7" s="205"/>
    </row>
    <row r="8" spans="1:4" s="18" customFormat="1" ht="15" customHeight="1" x14ac:dyDescent="0.2">
      <c r="A8" s="269" t="s">
        <v>1357</v>
      </c>
      <c r="C8" s="205"/>
      <c r="D8" s="205"/>
    </row>
    <row r="9" spans="1:4" s="18" customFormat="1" ht="15" customHeight="1" x14ac:dyDescent="0.2">
      <c r="A9" s="269" t="s">
        <v>1358</v>
      </c>
      <c r="C9" s="205"/>
      <c r="D9" s="205"/>
    </row>
    <row r="10" spans="1:4" s="18" customFormat="1" ht="15.75" customHeight="1" x14ac:dyDescent="0.2">
      <c r="A10" s="296" t="s">
        <v>1359</v>
      </c>
      <c r="C10" s="205"/>
      <c r="D10" s="205"/>
    </row>
    <row r="11" spans="1:4" s="18" customFormat="1" ht="42.75" customHeight="1" x14ac:dyDescent="0.2">
      <c r="A11" s="296" t="s">
        <v>1360</v>
      </c>
      <c r="C11" s="205"/>
      <c r="D11" s="205"/>
    </row>
    <row r="12" spans="1:4" s="18" customFormat="1" ht="20.45" customHeight="1" x14ac:dyDescent="0.2">
      <c r="A12" s="304" t="s">
        <v>1379</v>
      </c>
      <c r="C12" s="205"/>
      <c r="D12" s="205"/>
    </row>
    <row r="13" spans="1:4" s="18" customFormat="1" ht="23.45" customHeight="1" x14ac:dyDescent="0.2">
      <c r="A13" s="309"/>
      <c r="C13" s="205"/>
      <c r="D13" s="205"/>
    </row>
    <row r="14" spans="1:4" s="18" customFormat="1" ht="18" x14ac:dyDescent="0.2">
      <c r="A14" s="310" t="s">
        <v>5</v>
      </c>
      <c r="C14" s="205"/>
      <c r="D14" s="205"/>
    </row>
    <row r="15" spans="1:4" ht="16.350000000000001" customHeight="1" x14ac:dyDescent="0.2">
      <c r="A15" s="127"/>
      <c r="C15" s="21"/>
    </row>
    <row r="16" spans="1:4" ht="306" x14ac:dyDescent="0.2">
      <c r="A16" s="298" t="s">
        <v>6</v>
      </c>
      <c r="C16" s="21"/>
    </row>
    <row r="17" spans="1:4" ht="17.45" customHeight="1" x14ac:dyDescent="0.2">
      <c r="A17" s="21"/>
      <c r="C17" s="21"/>
    </row>
    <row r="18" spans="1:4" ht="226.35" customHeight="1" x14ac:dyDescent="0.2">
      <c r="A18" s="298" t="s">
        <v>7</v>
      </c>
      <c r="B18" s="257"/>
      <c r="C18" s="21"/>
    </row>
    <row r="19" spans="1:4" ht="30.6" customHeight="1" x14ac:dyDescent="0.2">
      <c r="A19" s="21"/>
      <c r="B19" s="257"/>
      <c r="C19" s="21"/>
    </row>
    <row r="20" spans="1:4" ht="26.25" customHeight="1" x14ac:dyDescent="0.2">
      <c r="A20" s="299" t="s">
        <v>8</v>
      </c>
      <c r="C20" s="21"/>
    </row>
    <row r="21" spans="1:4" ht="38.25" x14ac:dyDescent="0.2">
      <c r="A21" s="19" t="s">
        <v>9</v>
      </c>
      <c r="C21" s="322"/>
      <c r="D21" s="322"/>
    </row>
    <row r="22" spans="1:4" x14ac:dyDescent="0.2">
      <c r="C22" s="323"/>
      <c r="D22" s="322"/>
    </row>
    <row r="23" spans="1:4" ht="63.75" x14ac:dyDescent="0.2">
      <c r="A23" s="23" t="s">
        <v>1380</v>
      </c>
      <c r="C23" s="255"/>
      <c r="D23" s="256"/>
    </row>
    <row r="24" spans="1:4" ht="12.75" customHeight="1" x14ac:dyDescent="0.2">
      <c r="C24" s="319"/>
      <c r="D24" s="320"/>
    </row>
    <row r="25" spans="1:4" ht="29.45" customHeight="1" x14ac:dyDescent="0.2">
      <c r="A25" s="23" t="s">
        <v>10</v>
      </c>
    </row>
    <row r="26" spans="1:4" ht="13.7"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1361</v>
      </c>
    </row>
    <row r="32" spans="1:4" ht="12.6" customHeight="1" x14ac:dyDescent="0.2"/>
    <row r="33" spans="1:3" ht="15.75" customHeight="1" x14ac:dyDescent="0.2">
      <c r="A33" s="19" t="s">
        <v>1362</v>
      </c>
    </row>
    <row r="34" spans="1:3" ht="12.6" customHeight="1" x14ac:dyDescent="0.2"/>
    <row r="35" spans="1:3" ht="51" x14ac:dyDescent="0.2">
      <c r="A35" s="19" t="s">
        <v>1364</v>
      </c>
    </row>
    <row r="36" spans="1:3" ht="12" customHeight="1" x14ac:dyDescent="0.2"/>
    <row r="37" spans="1:3" ht="25.5" x14ac:dyDescent="0.2">
      <c r="A37" s="271" t="s">
        <v>1363</v>
      </c>
    </row>
    <row r="39" spans="1:3" ht="76.5" x14ac:dyDescent="0.2">
      <c r="A39" s="23" t="s">
        <v>1365</v>
      </c>
    </row>
    <row r="40" spans="1:3" ht="12.75" customHeight="1" x14ac:dyDescent="0.2"/>
    <row r="41" spans="1:3" ht="25.5" x14ac:dyDescent="0.2">
      <c r="A41" s="19" t="s">
        <v>13</v>
      </c>
    </row>
    <row r="42" spans="1:3" ht="12.75" customHeight="1" x14ac:dyDescent="0.2"/>
    <row r="43" spans="1:3" ht="81.75" customHeight="1" x14ac:dyDescent="0.2">
      <c r="A43" s="294" t="s">
        <v>14</v>
      </c>
      <c r="C43" s="22"/>
    </row>
    <row r="44" spans="1:3" ht="64.5" customHeight="1" x14ac:dyDescent="0.2">
      <c r="A44" s="300" t="s">
        <v>1366</v>
      </c>
      <c r="C44" s="22"/>
    </row>
    <row r="45" spans="1:3" ht="12.75" customHeight="1" x14ac:dyDescent="0.2">
      <c r="A45" s="293"/>
      <c r="C45" s="22"/>
    </row>
    <row r="46" spans="1:3" ht="41.45" customHeight="1" x14ac:dyDescent="0.2">
      <c r="A46" s="301" t="s">
        <v>15</v>
      </c>
      <c r="C46" s="22"/>
    </row>
    <row r="47" spans="1:3" ht="11.45" customHeight="1" x14ac:dyDescent="0.2"/>
    <row r="48" spans="1:3" x14ac:dyDescent="0.2">
      <c r="A48" s="302" t="s">
        <v>1367</v>
      </c>
    </row>
    <row r="49" spans="1:1" ht="12" customHeight="1" x14ac:dyDescent="0.2"/>
    <row r="50" spans="1:1" ht="38.25" x14ac:dyDescent="0.2">
      <c r="A50" s="19" t="s">
        <v>1368</v>
      </c>
    </row>
    <row r="51" spans="1:1" ht="12.75" customHeight="1" x14ac:dyDescent="0.2"/>
    <row r="52" spans="1:1" ht="76.5" x14ac:dyDescent="0.2">
      <c r="A52" s="19" t="s">
        <v>1369</v>
      </c>
    </row>
    <row r="53" spans="1:1" ht="12.75" customHeight="1" x14ac:dyDescent="0.2"/>
    <row r="54" spans="1:1" ht="38.25" x14ac:dyDescent="0.2">
      <c r="A54" s="19" t="s">
        <v>1370</v>
      </c>
    </row>
    <row r="56" spans="1:1" x14ac:dyDescent="0.2">
      <c r="A56" s="19" t="s">
        <v>16</v>
      </c>
    </row>
    <row r="58" spans="1:1" x14ac:dyDescent="0.2">
      <c r="A58" s="19" t="s">
        <v>17</v>
      </c>
    </row>
    <row r="60" spans="1:1" ht="121.7" customHeight="1" x14ac:dyDescent="0.2">
      <c r="A60" s="23" t="s">
        <v>1371</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1372</v>
      </c>
    </row>
    <row r="66" spans="1:1" ht="93.6" customHeight="1" x14ac:dyDescent="0.2">
      <c r="A66" s="23" t="s">
        <v>20</v>
      </c>
    </row>
    <row r="68" spans="1:1" ht="18" x14ac:dyDescent="0.2">
      <c r="A68" s="258" t="s">
        <v>21</v>
      </c>
    </row>
    <row r="70" spans="1:1" ht="174.6" customHeight="1" x14ac:dyDescent="0.2">
      <c r="A70" s="259" t="s">
        <v>22</v>
      </c>
    </row>
    <row r="71" spans="1:1" ht="13.35" customHeight="1" x14ac:dyDescent="0.2">
      <c r="A71" s="259"/>
    </row>
    <row r="72" spans="1:1" ht="173.45" customHeight="1" x14ac:dyDescent="0.2">
      <c r="A72" s="311" t="s">
        <v>1390</v>
      </c>
    </row>
    <row r="73" spans="1:1" ht="38.25" x14ac:dyDescent="0.2">
      <c r="A73" s="23" t="s">
        <v>1391</v>
      </c>
    </row>
    <row r="74" spans="1:1" x14ac:dyDescent="0.2">
      <c r="A74" s="25" t="s">
        <v>23</v>
      </c>
    </row>
    <row r="75" spans="1:1" ht="61.7"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5"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1381</v>
      </c>
    </row>
    <row r="96" spans="1:2" x14ac:dyDescent="0.2">
      <c r="A96" s="23"/>
    </row>
    <row r="97" spans="1:4" x14ac:dyDescent="0.2">
      <c r="A97" s="260" t="s">
        <v>40</v>
      </c>
    </row>
    <row r="98" spans="1:4" ht="68.45" customHeight="1" x14ac:dyDescent="0.2">
      <c r="A98" s="23" t="s">
        <v>1382</v>
      </c>
    </row>
    <row r="99" spans="1:4" x14ac:dyDescent="0.2">
      <c r="A99" s="23"/>
    </row>
    <row r="100" spans="1:4" x14ac:dyDescent="0.2">
      <c r="A100" s="260" t="s">
        <v>41</v>
      </c>
    </row>
    <row r="101" spans="1:4" ht="89.25" x14ac:dyDescent="0.2">
      <c r="A101" s="23" t="s">
        <v>1383</v>
      </c>
    </row>
    <row r="102" spans="1:4" x14ac:dyDescent="0.2">
      <c r="A102" s="23"/>
    </row>
    <row r="103" spans="1:4" x14ac:dyDescent="0.2">
      <c r="A103" s="297" t="s">
        <v>42</v>
      </c>
    </row>
    <row r="104" spans="1:4" ht="51" x14ac:dyDescent="0.2">
      <c r="A104" s="23" t="s">
        <v>1384</v>
      </c>
    </row>
    <row r="105" spans="1:4" x14ac:dyDescent="0.2">
      <c r="A105" s="23"/>
      <c r="B105" s="20" t="s">
        <v>43</v>
      </c>
    </row>
    <row r="106" spans="1:4" x14ac:dyDescent="0.2">
      <c r="A106" s="260" t="s">
        <v>44</v>
      </c>
    </row>
    <row r="107" spans="1:4" ht="71.25" customHeight="1" x14ac:dyDescent="0.2">
      <c r="A107" s="19" t="s">
        <v>1385</v>
      </c>
    </row>
    <row r="108" spans="1:4" ht="38.25" x14ac:dyDescent="0.2">
      <c r="A108" s="19" t="s">
        <v>1375</v>
      </c>
    </row>
    <row r="109" spans="1:4" ht="25.5" x14ac:dyDescent="0.2">
      <c r="A109" s="19" t="s">
        <v>45</v>
      </c>
    </row>
    <row r="110" spans="1:4" ht="10.5" customHeight="1" x14ac:dyDescent="0.2">
      <c r="D110" s="20" t="s">
        <v>43</v>
      </c>
    </row>
    <row r="111" spans="1:4" ht="99.75" customHeight="1" x14ac:dyDescent="0.2">
      <c r="A111" s="23" t="s">
        <v>1374</v>
      </c>
    </row>
    <row r="112" spans="1:4" ht="25.5" x14ac:dyDescent="0.2">
      <c r="A112" s="19" t="s">
        <v>1373</v>
      </c>
    </row>
    <row r="114" spans="1:2" ht="178.5" x14ac:dyDescent="0.2">
      <c r="A114" s="23" t="s">
        <v>1386</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1387</v>
      </c>
    </row>
    <row r="128" spans="1:2" ht="12.75" customHeight="1" x14ac:dyDescent="0.2">
      <c r="A128" s="307" t="s">
        <v>23</v>
      </c>
    </row>
    <row r="129" spans="1:1" ht="15.75" customHeight="1" x14ac:dyDescent="0.2">
      <c r="A129" s="306" t="s">
        <v>55</v>
      </c>
    </row>
    <row r="130" spans="1:1" ht="12.75" customHeight="1" x14ac:dyDescent="0.2">
      <c r="A130" s="23"/>
    </row>
    <row r="131" spans="1:1" x14ac:dyDescent="0.2">
      <c r="A131" s="297" t="s">
        <v>56</v>
      </c>
    </row>
    <row r="132" spans="1:1" ht="40.700000000000003" customHeight="1" x14ac:dyDescent="0.2">
      <c r="A132" s="23" t="s">
        <v>1376</v>
      </c>
    </row>
    <row r="133" spans="1:1" ht="61.5" customHeight="1" x14ac:dyDescent="0.2">
      <c r="A133" s="303" t="s">
        <v>1388</v>
      </c>
    </row>
    <row r="134" spans="1:1" x14ac:dyDescent="0.2">
      <c r="A134" s="260" t="s">
        <v>1389</v>
      </c>
    </row>
    <row r="135" spans="1:1" ht="102" x14ac:dyDescent="0.2">
      <c r="A135" s="303" t="s">
        <v>1377</v>
      </c>
    </row>
    <row r="136" spans="1:1" x14ac:dyDescent="0.2">
      <c r="A136"/>
    </row>
    <row r="137" spans="1:1" ht="71.45" customHeight="1" x14ac:dyDescent="0.2">
      <c r="A137" s="302" t="s">
        <v>1378</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1">
    <pageSetUpPr fitToPage="1"/>
  </sheetPr>
  <dimension ref="A1:P29"/>
  <sheetViews>
    <sheetView topLeftCell="A21"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74" t="str">
        <f>Spolu!C3&amp;", "&amp;Spolu!C6</f>
        <v>Slovenský lukostrelecký zväz, Olympijské námestie 14290/1, Bratislava, 831 04</v>
      </c>
      <c r="B1" s="374"/>
      <c r="C1" s="374"/>
      <c r="N1" s="137" t="str">
        <f>O1&amp;" - "&amp;P1</f>
        <v>a - príspevok uznaným športom</v>
      </c>
      <c r="O1" s="137" t="s">
        <v>338</v>
      </c>
      <c r="P1" s="137" t="str">
        <f>Spolu!B17</f>
        <v>príspevok uznaným športom</v>
      </c>
    </row>
    <row r="2" spans="1:16" x14ac:dyDescent="0.2">
      <c r="N2" s="137" t="str">
        <f t="shared" ref="N2:N19" si="0">O2&amp;" - "&amp;P2</f>
        <v>b - príspevok Slovenskému olympijskému a športovému výboru</v>
      </c>
      <c r="O2" s="137" t="s">
        <v>340</v>
      </c>
      <c r="P2" s="137" t="str">
        <f>Spolu!B18</f>
        <v>príspevok Slovenskému olympijskému a športovému výboru</v>
      </c>
    </row>
    <row r="3" spans="1:16" x14ac:dyDescent="0.2">
      <c r="E3" s="375" t="s">
        <v>1276</v>
      </c>
      <c r="F3" s="376"/>
      <c r="N3" s="137" t="str">
        <f t="shared" si="0"/>
        <v>c - príspevok Slovenskému paralympijskému výboru</v>
      </c>
      <c r="O3" s="137" t="s">
        <v>342</v>
      </c>
      <c r="P3" s="137" t="str">
        <f>Spolu!B19</f>
        <v>príspevok Slovenskému paralympijskému výboru</v>
      </c>
    </row>
    <row r="4" spans="1:16" ht="45.75" customHeight="1" x14ac:dyDescent="0.2">
      <c r="E4" s="376"/>
      <c r="F4" s="376"/>
      <c r="N4" s="137" t="str">
        <f t="shared" si="0"/>
        <v>d - príspevok športovcom top tímu</v>
      </c>
      <c r="O4" s="137" t="s">
        <v>344</v>
      </c>
      <c r="P4" s="137" t="str">
        <f>Spolu!B20</f>
        <v>príspevok športovcom top tímu</v>
      </c>
    </row>
    <row r="5" spans="1:16" ht="30.75" customHeight="1" x14ac:dyDescent="0.2">
      <c r="C5" s="272" t="s">
        <v>1277</v>
      </c>
      <c r="N5" s="137" t="str">
        <f t="shared" si="0"/>
        <v>e - organizácia významnej súťaže alebo účasť na významnej súťaži podľa § 3 písm. h) vrátane prípravy na túto súťaž</v>
      </c>
      <c r="O5" s="137" t="s">
        <v>346</v>
      </c>
      <c r="P5" s="137" t="str">
        <f>Spolu!B21</f>
        <v>organizácia významnej súťaže alebo účasť na významnej súťaži podľa § 3 písm. h) vrátane prípravy na túto súťaž</v>
      </c>
    </row>
    <row r="6" spans="1:16" ht="30" x14ac:dyDescent="0.2">
      <c r="C6" s="138" t="s">
        <v>1278</v>
      </c>
      <c r="E6" s="140" t="s">
        <v>1279</v>
      </c>
      <c r="F6" s="149"/>
      <c r="N6" s="137" t="str">
        <f t="shared" si="0"/>
        <v>f - plnenie úloh verejného záujmu v športe</v>
      </c>
      <c r="O6" s="137" t="s">
        <v>348</v>
      </c>
      <c r="P6" s="137" t="str">
        <f>Spolu!B22</f>
        <v>plnenie úloh verejného záujmu v športe</v>
      </c>
    </row>
    <row r="7" spans="1:16" x14ac:dyDescent="0.2">
      <c r="C7" s="138" t="s">
        <v>1281</v>
      </c>
      <c r="E7" s="140" t="s">
        <v>1282</v>
      </c>
      <c r="F7" s="150"/>
      <c r="N7" s="137" t="str">
        <f t="shared" si="0"/>
        <v>g - rozvoj športov, ktoré nie sú uznanými podľa zákona č. 440/2015 Z. z.</v>
      </c>
      <c r="O7" s="137" t="s">
        <v>350</v>
      </c>
      <c r="P7" s="137" t="str">
        <f>Spolu!B23</f>
        <v>rozvoj športov, ktoré nie sú uznanými podľa zákona č. 440/2015 Z. z.</v>
      </c>
    </row>
    <row r="8" spans="1:16" x14ac:dyDescent="0.2">
      <c r="C8" s="138" t="s">
        <v>1284</v>
      </c>
      <c r="E8" s="140" t="s">
        <v>1285</v>
      </c>
      <c r="F8" s="151"/>
      <c r="N8" s="137" t="str">
        <f t="shared" si="0"/>
        <v>h - podpora a rozvoj turistických a cykloturistických trás</v>
      </c>
      <c r="O8" s="137" t="s">
        <v>352</v>
      </c>
      <c r="P8" s="137" t="str">
        <f>Spolu!B24</f>
        <v>podpora a rozvoj turistických a cykloturistických trás</v>
      </c>
    </row>
    <row r="9" spans="1:16" x14ac:dyDescent="0.2">
      <c r="C9" s="273"/>
      <c r="E9" s="140" t="s">
        <v>1307</v>
      </c>
      <c r="F9" s="151"/>
      <c r="N9" s="137" t="str">
        <f t="shared" si="0"/>
        <v>i - finančné odmeny športovcom a trénerom mládeže za dosiahnuté výsledky</v>
      </c>
      <c r="O9" s="137" t="s">
        <v>354</v>
      </c>
      <c r="P9" s="137" t="str">
        <f>Spolu!B25</f>
        <v>finančné odmeny športovcom a trénerom mládeže za dosiahnuté výsledky</v>
      </c>
    </row>
    <row r="10" spans="1:16" x14ac:dyDescent="0.2">
      <c r="E10" s="140" t="s">
        <v>1286</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77" t="s">
        <v>1308</v>
      </c>
      <c r="B12" s="377"/>
      <c r="C12" s="377"/>
      <c r="D12" s="138"/>
      <c r="E12" s="138"/>
      <c r="F12" s="195" t="s">
        <v>1309</v>
      </c>
      <c r="G12" s="138"/>
      <c r="N12" s="137" t="str">
        <f t="shared" si="0"/>
        <v>l - podpora zdravotne postihnutých športovcov</v>
      </c>
      <c r="O12" s="137" t="s">
        <v>360</v>
      </c>
      <c r="P12" s="137" t="str">
        <f>Spolu!B28</f>
        <v>podpora zdravotne postihnutých športovcov</v>
      </c>
    </row>
    <row r="13" spans="1:16" ht="55.35" customHeight="1" x14ac:dyDescent="0.2">
      <c r="A13" s="378"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78"/>
      <c r="C13" s="378"/>
      <c r="F13" s="195" t="s">
        <v>1400</v>
      </c>
      <c r="N13" s="137" t="str">
        <f t="shared" si="0"/>
        <v>m - organizácia tradičných športových podujatí</v>
      </c>
      <c r="O13" s="137" t="s">
        <v>362</v>
      </c>
      <c r="P13" s="137" t="str">
        <f>Spolu!B29</f>
        <v>organizácia tradičných športových podujatí</v>
      </c>
    </row>
    <row r="14" spans="1:16" ht="34.35" customHeight="1" x14ac:dyDescent="0.2">
      <c r="A14" s="139" t="s">
        <v>1292</v>
      </c>
      <c r="B14" s="379" t="s">
        <v>1310</v>
      </c>
      <c r="C14" s="380"/>
      <c r="F14" s="313"/>
      <c r="N14" s="137" t="str">
        <f t="shared" si="0"/>
        <v xml:space="preserve">n - </v>
      </c>
      <c r="O14" s="137" t="s">
        <v>364</v>
      </c>
    </row>
    <row r="15" spans="1:16" ht="34.35" customHeight="1" x14ac:dyDescent="0.2">
      <c r="A15" s="139" t="s">
        <v>1311</v>
      </c>
      <c r="B15" s="379"/>
      <c r="C15" s="380"/>
      <c r="F15" s="382"/>
      <c r="N15" s="137" t="str">
        <f t="shared" si="0"/>
        <v xml:space="preserve">o - </v>
      </c>
      <c r="O15" s="137" t="s">
        <v>365</v>
      </c>
    </row>
    <row r="16" spans="1:16" x14ac:dyDescent="0.2">
      <c r="A16" s="139" t="s">
        <v>1295</v>
      </c>
      <c r="B16" s="142">
        <f>F8</f>
        <v>0</v>
      </c>
      <c r="C16" s="137"/>
      <c r="F16" s="382"/>
      <c r="N16" s="137" t="str">
        <f t="shared" si="0"/>
        <v xml:space="preserve">p - </v>
      </c>
      <c r="O16" s="137" t="s">
        <v>366</v>
      </c>
    </row>
    <row r="17" spans="1:16" ht="32.1" customHeight="1" x14ac:dyDescent="0.2">
      <c r="A17" s="139" t="s">
        <v>1298</v>
      </c>
      <c r="B17" s="142">
        <f>F9</f>
        <v>0</v>
      </c>
      <c r="C17" s="137"/>
      <c r="F17" s="382"/>
      <c r="N17" s="137" t="str">
        <f t="shared" si="0"/>
        <v xml:space="preserve">q - </v>
      </c>
      <c r="O17" s="137" t="s">
        <v>367</v>
      </c>
    </row>
    <row r="18" spans="1:16" ht="15.75" thickBot="1" x14ac:dyDescent="0.25">
      <c r="B18" s="193" t="s">
        <v>1312</v>
      </c>
      <c r="C18" s="194">
        <v>31</v>
      </c>
      <c r="N18" s="137" t="str">
        <f t="shared" si="0"/>
        <v xml:space="preserve">r - </v>
      </c>
      <c r="O18" s="137" t="s">
        <v>368</v>
      </c>
    </row>
    <row r="19" spans="1:16" x14ac:dyDescent="0.2">
      <c r="B19" s="193" t="s">
        <v>1300</v>
      </c>
      <c r="C19" s="142" t="str">
        <f>Spolu!C4</f>
        <v>30793009</v>
      </c>
      <c r="F19" s="145" t="s">
        <v>1296</v>
      </c>
      <c r="G19" s="207"/>
      <c r="H19" s="146"/>
      <c r="N19" s="137" t="str">
        <f t="shared" si="0"/>
        <v xml:space="preserve"> - </v>
      </c>
    </row>
    <row r="20" spans="1:16" x14ac:dyDescent="0.2">
      <c r="A20" s="139" t="s">
        <v>396</v>
      </c>
      <c r="B20" s="143">
        <f>F6</f>
        <v>0</v>
      </c>
      <c r="C20" s="137"/>
      <c r="F20" s="147"/>
      <c r="G20" s="286"/>
      <c r="H20" s="148"/>
    </row>
    <row r="21" spans="1:16" x14ac:dyDescent="0.2">
      <c r="B21" s="137"/>
      <c r="C21" s="137"/>
      <c r="F21" s="147" t="s">
        <v>1301</v>
      </c>
      <c r="G21" s="286">
        <v>421947749446</v>
      </c>
      <c r="H21" s="148"/>
      <c r="N21" s="137" t="str">
        <f>O21&amp;" - "&amp;P21</f>
        <v>026 01 - Šport pre všetkých, školský a univerzitný šport</v>
      </c>
      <c r="O21" s="137" t="s">
        <v>317</v>
      </c>
      <c r="P21" s="137" t="s">
        <v>318</v>
      </c>
    </row>
    <row r="22" spans="1:16" x14ac:dyDescent="0.2">
      <c r="A22" s="137"/>
      <c r="B22" s="137"/>
      <c r="F22" s="147" t="s">
        <v>1302</v>
      </c>
      <c r="G22" s="286">
        <v>421947749756</v>
      </c>
      <c r="H22" s="148"/>
      <c r="N22" s="137" t="str">
        <f>O22&amp;" - "&amp;P22</f>
        <v>026 02 - Uznané športy</v>
      </c>
      <c r="O22" s="137" t="s">
        <v>319</v>
      </c>
      <c r="P22" s="137" t="s">
        <v>320</v>
      </c>
    </row>
    <row r="23" spans="1:16" ht="80.45" customHeight="1" thickBot="1" x14ac:dyDescent="0.25">
      <c r="B23" s="211"/>
      <c r="C23" s="206"/>
      <c r="E23" s="138"/>
      <c r="F23" s="208"/>
      <c r="G23" s="209"/>
      <c r="H23" s="210"/>
      <c r="N23" s="137" t="str">
        <f>O23&amp;" - "&amp;P23</f>
        <v>026 03 - Národné športové projekty</v>
      </c>
      <c r="O23" s="137" t="s">
        <v>321</v>
      </c>
      <c r="P23" s="137" t="s">
        <v>322</v>
      </c>
    </row>
    <row r="24" spans="1:16" ht="39.75" customHeight="1" x14ac:dyDescent="0.2">
      <c r="A24" s="264"/>
      <c r="B24" s="381" t="s">
        <v>1303</v>
      </c>
      <c r="C24" s="381"/>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1313</v>
      </c>
    </row>
    <row r="28" spans="1:16" x14ac:dyDescent="0.2">
      <c r="N28" s="137" t="s">
        <v>1314</v>
      </c>
    </row>
    <row r="29" spans="1:16" x14ac:dyDescent="0.2">
      <c r="N29" s="137" t="s">
        <v>1315</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formula1>$N$1:$N$19</formula1>
    </dataValidation>
    <dataValidation type="list" allowBlank="1" showInputMessage="1" showErrorMessage="1" sqref="B14:C14">
      <formula1>$N$21:$N$25</formula1>
    </dataValidation>
    <dataValidation type="list" allowBlank="1" showInputMessage="1" showErrorMessage="1" sqref="F9">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B57"/>
  <sheetViews>
    <sheetView zoomScaleNormal="100" workbookViewId="0">
      <pane ySplit="3" topLeftCell="A7" activePane="bottomLeft" state="frozen"/>
      <selection pane="bottomLeft" activeCell="E22" sqref="E22"/>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1316</v>
      </c>
    </row>
    <row r="2" spans="1:2" ht="30" customHeight="1" x14ac:dyDescent="0.2">
      <c r="A2" s="383" t="s">
        <v>1317</v>
      </c>
      <c r="B2" s="383"/>
    </row>
    <row r="3" spans="1:2" x14ac:dyDescent="0.2">
      <c r="A3" s="61" t="s">
        <v>1318</v>
      </c>
      <c r="B3" s="61" t="s">
        <v>1319</v>
      </c>
    </row>
    <row r="4" spans="1:2" x14ac:dyDescent="0.2">
      <c r="A4" s="62" t="s">
        <v>1320</v>
      </c>
      <c r="B4" s="62" t="s">
        <v>1321</v>
      </c>
    </row>
    <row r="5" spans="1:2" x14ac:dyDescent="0.2">
      <c r="A5" s="62" t="s">
        <v>1322</v>
      </c>
      <c r="B5" s="62" t="s">
        <v>1323</v>
      </c>
    </row>
    <row r="6" spans="1:2" x14ac:dyDescent="0.2">
      <c r="A6" s="62" t="s">
        <v>1324</v>
      </c>
      <c r="B6" s="62" t="s">
        <v>1325</v>
      </c>
    </row>
    <row r="7" spans="1:2" x14ac:dyDescent="0.2">
      <c r="A7" s="62" t="s">
        <v>1326</v>
      </c>
      <c r="B7" s="62" t="s">
        <v>1327</v>
      </c>
    </row>
    <row r="8" spans="1:2" x14ac:dyDescent="0.2">
      <c r="A8" s="62" t="s">
        <v>1328</v>
      </c>
      <c r="B8" s="62" t="s">
        <v>1329</v>
      </c>
    </row>
    <row r="9" spans="1:2" x14ac:dyDescent="0.2">
      <c r="A9" s="62" t="s">
        <v>1330</v>
      </c>
      <c r="B9" s="62" t="s">
        <v>1331</v>
      </c>
    </row>
    <row r="10" spans="1:2" x14ac:dyDescent="0.2">
      <c r="A10" s="62" t="s">
        <v>1332</v>
      </c>
      <c r="B10" s="62" t="s">
        <v>1333</v>
      </c>
    </row>
    <row r="11" spans="1:2" x14ac:dyDescent="0.2">
      <c r="A11" s="62" t="s">
        <v>1334</v>
      </c>
      <c r="B11" s="62" t="s">
        <v>1335</v>
      </c>
    </row>
    <row r="12" spans="1:2" x14ac:dyDescent="0.2">
      <c r="A12" s="62" t="s">
        <v>1336</v>
      </c>
      <c r="B12" s="62" t="s">
        <v>1337</v>
      </c>
    </row>
    <row r="13" spans="1:2" x14ac:dyDescent="0.2">
      <c r="A13" s="62" t="s">
        <v>1338</v>
      </c>
      <c r="B13" s="62" t="s">
        <v>1339</v>
      </c>
    </row>
    <row r="14" spans="1:2" x14ac:dyDescent="0.2">
      <c r="A14" s="62" t="s">
        <v>1340</v>
      </c>
      <c r="B14" s="62" t="s">
        <v>1341</v>
      </c>
    </row>
    <row r="15" spans="1:2" x14ac:dyDescent="0.2">
      <c r="A15" s="62" t="s">
        <v>1342</v>
      </c>
      <c r="B15" s="62" t="s">
        <v>1343</v>
      </c>
    </row>
    <row r="16" spans="1:2" x14ac:dyDescent="0.2">
      <c r="A16" s="62" t="s">
        <v>1344</v>
      </c>
      <c r="B16" s="62" t="s">
        <v>1345</v>
      </c>
    </row>
    <row r="17" spans="1:2" x14ac:dyDescent="0.2">
      <c r="A17" s="62" t="s">
        <v>1346</v>
      </c>
      <c r="B17" s="62" t="s">
        <v>1347</v>
      </c>
    </row>
    <row r="18" spans="1:2" x14ac:dyDescent="0.2">
      <c r="A18" s="62" t="s">
        <v>1348</v>
      </c>
      <c r="B18" s="62" t="s">
        <v>1349</v>
      </c>
    </row>
    <row r="19" spans="1:2" x14ac:dyDescent="0.2">
      <c r="A19" s="62" t="s">
        <v>1350</v>
      </c>
      <c r="B19" s="62" t="s">
        <v>1351</v>
      </c>
    </row>
    <row r="20" spans="1:2" x14ac:dyDescent="0.2">
      <c r="A20" s="62" t="s">
        <v>1352</v>
      </c>
      <c r="B20" s="62" t="s">
        <v>1353</v>
      </c>
    </row>
    <row r="21" spans="1:2" x14ac:dyDescent="0.2">
      <c r="A21" s="62" t="s">
        <v>1354</v>
      </c>
      <c r="B21" s="62" t="s">
        <v>1355</v>
      </c>
    </row>
    <row r="22" spans="1:2" x14ac:dyDescent="0.2">
      <c r="A22" s="63" t="s">
        <v>1918</v>
      </c>
      <c r="B22" s="63" t="s">
        <v>1919</v>
      </c>
    </row>
    <row r="23" spans="1:2" x14ac:dyDescent="0.2">
      <c r="A23" s="63" t="s">
        <v>1920</v>
      </c>
      <c r="B23" s="63" t="s">
        <v>1921</v>
      </c>
    </row>
    <row r="24" spans="1:2" x14ac:dyDescent="0.2">
      <c r="A24" s="63" t="s">
        <v>1922</v>
      </c>
      <c r="B24" s="63" t="s">
        <v>1923</v>
      </c>
    </row>
    <row r="25" spans="1:2" x14ac:dyDescent="0.2">
      <c r="A25" s="63" t="s">
        <v>1924</v>
      </c>
      <c r="B25" s="63" t="s">
        <v>1925</v>
      </c>
    </row>
    <row r="26" spans="1:2" x14ac:dyDescent="0.2">
      <c r="A26" s="63" t="s">
        <v>1926</v>
      </c>
      <c r="B26" s="63" t="s">
        <v>1927</v>
      </c>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24" t="s">
        <v>57</v>
      </c>
      <c r="B1" s="324"/>
      <c r="C1" s="324"/>
      <c r="D1" s="324"/>
      <c r="E1" s="324"/>
      <c r="F1" s="324"/>
      <c r="G1" s="324"/>
      <c r="H1" s="324"/>
      <c r="I1" s="52"/>
      <c r="J1" s="37"/>
    </row>
    <row r="2" spans="1:11" ht="15.75" x14ac:dyDescent="0.25">
      <c r="A2" s="330" t="s">
        <v>58</v>
      </c>
      <c r="B2" s="330"/>
      <c r="C2" s="330"/>
      <c r="D2" s="330"/>
      <c r="E2" s="330"/>
      <c r="F2" s="330"/>
      <c r="G2" s="330"/>
      <c r="H2" s="328" t="str">
        <f>+Doklady!I100</f>
        <v>V2</v>
      </c>
      <c r="I2" s="328"/>
    </row>
    <row r="3" spans="1:11" ht="15" x14ac:dyDescent="0.25">
      <c r="A3" s="40"/>
      <c r="B3" s="40"/>
      <c r="C3" s="40"/>
      <c r="D3" s="40"/>
      <c r="E3" s="40"/>
      <c r="F3" s="40"/>
      <c r="G3" s="40"/>
      <c r="H3" s="329">
        <f>+Doklady!I101</f>
        <v>45887</v>
      </c>
      <c r="I3" s="329"/>
    </row>
    <row r="4" spans="1:11" ht="15.75" customHeight="1" x14ac:dyDescent="0.2">
      <c r="A4" s="41" t="s">
        <v>59</v>
      </c>
      <c r="B4" s="325" t="s">
        <v>60</v>
      </c>
      <c r="C4" s="326"/>
      <c r="D4" s="326"/>
      <c r="E4" s="327"/>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1846" priority="2" stopIfTrue="1">
      <formula>$A78&lt;&gt;""</formula>
    </cfRule>
  </conditionalFormatting>
  <conditionalFormatting sqref="A8:I76 I78">
    <cfRule type="expression" dxfId="11845" priority="7" stopIfTrue="1">
      <formula>$A8&lt;&gt;""</formula>
    </cfRule>
  </conditionalFormatting>
  <conditionalFormatting sqref="B78:H2888">
    <cfRule type="expression" dxfId="11844" priority="3" stopIfTrue="1">
      <formula>$A78&lt;&gt;""</formula>
    </cfRule>
  </conditionalFormatting>
  <conditionalFormatting sqref="D2886:D2913">
    <cfRule type="expression" dxfId="11843" priority="6" stopIfTrue="1">
      <formula>$A2886&lt;&gt;""</formula>
    </cfRule>
  </conditionalFormatting>
  <dataValidations count="6">
    <dataValidation type="date" allowBlank="1" showInputMessage="1" showErrorMessage="1" sqref="D79:D2913">
      <formula1>41640</formula1>
      <formula2>42004</formula2>
    </dataValidation>
    <dataValidation type="date" allowBlank="1" showInputMessage="1" showErrorMessage="1" sqref="D7">
      <formula1>42370</formula1>
      <formula2>42735</formula2>
    </dataValidation>
    <dataValidation type="list" allowBlank="1" showInputMessage="1" sqref="E78:F2885 E8:F23 E24:F76">
      <formula1>#REF!</formula1>
    </dataValidation>
    <dataValidation allowBlank="1" sqref="B78:C2885 B8:C23 B24:C76"/>
    <dataValidation type="decimal" operator="greaterThan" allowBlank="1" showInputMessage="1" showErrorMessage="1" sqref="H78:H2885 I78 H8:I23 H24:I76">
      <formula1>0</formula1>
    </dataValidation>
    <dataValidation type="date" allowBlank="1" showInputMessage="1" showErrorMessage="1" sqref="D78 D8:D23 D24:D76">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G61"/>
  <sheetViews>
    <sheetView zoomScaleNormal="100" workbookViewId="0">
      <selection activeCell="C1" sqref="C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33" t="s">
        <v>311</v>
      </c>
      <c r="B1" s="334"/>
      <c r="C1" s="174">
        <v>45688</v>
      </c>
      <c r="D1" s="26"/>
      <c r="G1" s="252">
        <v>45688</v>
      </c>
    </row>
    <row r="2" spans="1:7" ht="15" x14ac:dyDescent="0.25">
      <c r="A2" s="28"/>
      <c r="B2" s="28"/>
      <c r="G2" s="252">
        <v>45716</v>
      </c>
    </row>
    <row r="3" spans="1:7" ht="14.25" x14ac:dyDescent="0.2">
      <c r="A3" s="30" t="s">
        <v>312</v>
      </c>
      <c r="B3" s="331" t="str">
        <f>INDEX(Adr!B:B,Doklady!B102+1)</f>
        <v>Slovenský lukostrelecký zväz</v>
      </c>
      <c r="C3" s="331"/>
      <c r="D3" s="331"/>
      <c r="G3" s="252">
        <v>45747</v>
      </c>
    </row>
    <row r="4" spans="1:7" ht="14.25" x14ac:dyDescent="0.2">
      <c r="A4" s="30" t="s">
        <v>313</v>
      </c>
      <c r="B4" s="29" t="str">
        <f>RIGHT("0000"&amp;INDEX(Adr!A:A,Doklady!B102+1),8)</f>
        <v>30793009</v>
      </c>
      <c r="G4" s="252">
        <v>45777</v>
      </c>
    </row>
    <row r="5" spans="1:7" ht="14.25" x14ac:dyDescent="0.2">
      <c r="A5" s="30" t="s">
        <v>314</v>
      </c>
      <c r="B5" s="29" t="str">
        <f>INDEX(Adr!D:D,Doklady!B102+1)&amp;", "&amp;INDEX(Adr!E:E,Doklady!B102+1)</f>
        <v>Olympijské námestie 14290/1, Bratislava</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120544</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120544</v>
      </c>
      <c r="G15" s="252"/>
    </row>
    <row r="16" spans="1:7" ht="14.25" x14ac:dyDescent="0.2">
      <c r="G16" s="252"/>
    </row>
    <row r="17" spans="1:5" ht="72" customHeight="1" x14ac:dyDescent="0.2">
      <c r="A17" s="332" t="s">
        <v>328</v>
      </c>
      <c r="B17" s="332"/>
      <c r="C17" s="332"/>
      <c r="D17" s="332"/>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formula1>$G$1:$G$12</formula1>
    </dataValidation>
    <dataValidation type="decimal" allowBlank="1" showInputMessage="1" showErrorMessage="1" sqref="C10:C14">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9"/>
  <dimension ref="A1:Z145"/>
  <sheetViews>
    <sheetView tabSelected="1"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32.1" customHeight="1" x14ac:dyDescent="0.25">
      <c r="A1" s="343" t="s">
        <v>1502</v>
      </c>
      <c r="B1" s="343"/>
      <c r="C1" s="343"/>
      <c r="D1" s="343"/>
      <c r="E1" s="343"/>
      <c r="F1" s="343"/>
      <c r="G1" s="343"/>
      <c r="H1" s="343"/>
      <c r="I1" s="343"/>
    </row>
    <row r="2" spans="1:26" ht="7.5" customHeight="1" x14ac:dyDescent="0.2">
      <c r="C2" s="8"/>
      <c r="D2" s="8"/>
      <c r="E2" s="8"/>
      <c r="F2" s="8"/>
      <c r="G2" s="8"/>
      <c r="H2" s="8"/>
      <c r="I2" s="8"/>
    </row>
    <row r="3" spans="1:26" s="9" customFormat="1" ht="26.1" customHeight="1" x14ac:dyDescent="0.2">
      <c r="B3" s="160" t="s">
        <v>59</v>
      </c>
      <c r="C3" s="344" t="str">
        <f>INDEX(Adr!B2:B87,Doklady!B102)</f>
        <v>Slovenský lukostrelecký zväz</v>
      </c>
      <c r="D3" s="344"/>
      <c r="E3" s="344"/>
      <c r="F3" s="344"/>
      <c r="G3" s="215"/>
      <c r="H3" s="215"/>
      <c r="I3" s="65" t="str">
        <f>Doklady!I100</f>
        <v>V2</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INDEX(Adr!A2:A89,Doklady!B102)</f>
        <v>30793009</v>
      </c>
      <c r="I4" s="65">
        <f>Doklady!I101</f>
        <v>45887</v>
      </c>
      <c r="J4" s="85"/>
      <c r="K4" s="85"/>
      <c r="L4" s="85"/>
      <c r="M4" s="85"/>
      <c r="N4" s="85"/>
      <c r="O4" s="85"/>
      <c r="P4" s="85"/>
      <c r="Q4" s="85"/>
      <c r="R4" s="85"/>
      <c r="S4" s="85"/>
      <c r="T4" s="85"/>
      <c r="U4" s="85"/>
      <c r="V4" s="85"/>
      <c r="W4" s="85"/>
      <c r="X4" s="85"/>
      <c r="Y4" s="85"/>
      <c r="Z4" s="85"/>
    </row>
    <row r="5" spans="1:26" s="9" customFormat="1" ht="12.75" x14ac:dyDescent="0.2">
      <c r="B5" s="64" t="s">
        <v>329</v>
      </c>
      <c r="C5" s="9" t="str">
        <f>INDEX(Adr!C2:C89,Doklady!B102)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INDEX(Adr!D2:D89,Doklady!B102)&amp;", "&amp;INDEX(Adr!E2:E89,Doklady!B102)&amp;", "&amp;INDEX(Adr!F2:F89,Doklady!B102)</f>
        <v>Olympijské námestie 14290/1, Bratislava, 831 04</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330</v>
      </c>
      <c r="C9" s="125" t="s">
        <v>331</v>
      </c>
      <c r="D9" s="125" t="s">
        <v>332</v>
      </c>
      <c r="E9" s="345" t="s">
        <v>333</v>
      </c>
      <c r="F9" s="346"/>
      <c r="J9" s="8"/>
      <c r="L9" s="118"/>
      <c r="M9" s="118"/>
      <c r="N9" s="118"/>
      <c r="O9" s="118"/>
      <c r="P9" s="118"/>
      <c r="Q9" s="118"/>
      <c r="R9" s="118"/>
      <c r="S9" s="118"/>
    </row>
    <row r="10" spans="1:26" ht="18" x14ac:dyDescent="0.25">
      <c r="A10" s="69" t="s">
        <v>317</v>
      </c>
      <c r="B10" s="70" t="s">
        <v>318</v>
      </c>
      <c r="C10" s="126">
        <f>SUMIF(FP!J:J,Doklady!$B$1&amp;A10,FP!D:D)</f>
        <v>0</v>
      </c>
      <c r="D10" s="126">
        <f>C10-E10</f>
        <v>0</v>
      </c>
      <c r="E10" s="336">
        <f>SUMIF(K:K,A10,I:I)</f>
        <v>0</v>
      </c>
      <c r="F10" s="337"/>
      <c r="L10" s="120" t="s">
        <v>334</v>
      </c>
      <c r="M10" s="118"/>
      <c r="N10" s="118"/>
      <c r="O10" s="118"/>
      <c r="P10" s="118"/>
      <c r="Q10" s="118"/>
      <c r="R10" s="118"/>
      <c r="S10" s="118"/>
    </row>
    <row r="11" spans="1:26" ht="18" x14ac:dyDescent="0.25">
      <c r="A11" s="69" t="s">
        <v>319</v>
      </c>
      <c r="B11" s="70" t="s">
        <v>320</v>
      </c>
      <c r="C11" s="126">
        <f>SUMIF(FP!J:J,Doklady!$B$1&amp;A11,FP!D:D)</f>
        <v>120544</v>
      </c>
      <c r="D11" s="126">
        <f>+C11-E11</f>
        <v>120544</v>
      </c>
      <c r="E11" s="347">
        <f>+I39-I42+I44-I47</f>
        <v>0</v>
      </c>
      <c r="F11" s="348"/>
      <c r="J11" s="176"/>
      <c r="L11" s="161" t="str">
        <f>L41</f>
        <v>a - lukostreľba - bežné transfery</v>
      </c>
      <c r="M11" s="118"/>
      <c r="N11" s="118"/>
      <c r="O11" s="118"/>
      <c r="P11" s="118"/>
      <c r="Q11" s="118"/>
      <c r="R11" s="118"/>
      <c r="S11" s="118"/>
    </row>
    <row r="12" spans="1:26" ht="18" x14ac:dyDescent="0.25">
      <c r="A12" s="69" t="s">
        <v>321</v>
      </c>
      <c r="B12" s="70" t="s">
        <v>322</v>
      </c>
      <c r="C12" s="126">
        <f>SUMIF(FP!J:J,Doklady!$B$1&amp;A12,FP!D:D)</f>
        <v>0</v>
      </c>
      <c r="D12" s="126">
        <f>C12-E12</f>
        <v>0</v>
      </c>
      <c r="E12" s="336">
        <f>SUMIF(K:K,A12,I:I)</f>
        <v>0</v>
      </c>
      <c r="F12" s="337"/>
      <c r="J12" s="177"/>
      <c r="L12" s="161" t="str">
        <f>L42</f>
        <v>a - lukostreľba - kapitálové transfery</v>
      </c>
      <c r="N12" s="118"/>
      <c r="O12" s="118"/>
      <c r="P12" s="118"/>
      <c r="Q12" s="118"/>
      <c r="R12" s="118"/>
      <c r="S12" s="118"/>
    </row>
    <row r="13" spans="1:26" ht="18" x14ac:dyDescent="0.25">
      <c r="A13" s="69" t="s">
        <v>323</v>
      </c>
      <c r="B13" s="70" t="s">
        <v>324</v>
      </c>
      <c r="C13" s="126">
        <f>SUMIF(FP!J:J,Doklady!$B$1&amp;A13,FP!D:D)</f>
        <v>0</v>
      </c>
      <c r="D13" s="126">
        <f>C13-E13</f>
        <v>0</v>
      </c>
      <c r="E13" s="336">
        <f>SUMIF(K:K,A13,I:I)</f>
        <v>0</v>
      </c>
      <c r="F13" s="337"/>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49">
        <f>SUMIF(K:K,A14,I:I)</f>
        <v>0</v>
      </c>
      <c r="F14" s="350"/>
      <c r="J14" s="8"/>
      <c r="L14" s="161" t="str">
        <f>L47</f>
        <v>2</v>
      </c>
      <c r="N14" s="118"/>
      <c r="O14" s="118"/>
      <c r="P14" s="118"/>
      <c r="Q14" s="118"/>
      <c r="R14" s="118"/>
      <c r="S14" s="118"/>
    </row>
    <row r="15" spans="1:26" ht="5.25" customHeight="1" thickTop="1" x14ac:dyDescent="0.2">
      <c r="I15" s="9"/>
    </row>
    <row r="16" spans="1:26" s="9" customFormat="1" ht="12.75" x14ac:dyDescent="0.2">
      <c r="A16" s="117" t="s">
        <v>335</v>
      </c>
      <c r="B16" s="356" t="s">
        <v>336</v>
      </c>
      <c r="C16" s="357"/>
      <c r="D16" s="357"/>
      <c r="E16" s="357"/>
      <c r="F16" s="357"/>
      <c r="G16" s="357"/>
      <c r="H16" s="358"/>
      <c r="I16" s="136" t="s">
        <v>337</v>
      </c>
      <c r="J16" s="85"/>
      <c r="K16" s="85"/>
      <c r="L16" s="85"/>
      <c r="M16" s="85"/>
      <c r="N16" s="85"/>
      <c r="O16" s="85"/>
      <c r="P16" s="85"/>
      <c r="Q16" s="85"/>
      <c r="R16" s="85"/>
      <c r="S16" s="85"/>
      <c r="T16" s="85"/>
      <c r="U16" s="85"/>
      <c r="V16" s="85"/>
      <c r="W16" s="85"/>
      <c r="X16" s="85"/>
      <c r="Y16" s="85"/>
      <c r="Z16" s="85"/>
    </row>
    <row r="17" spans="1:20" x14ac:dyDescent="0.2">
      <c r="A17" s="115" t="s">
        <v>338</v>
      </c>
      <c r="B17" s="351" t="s">
        <v>339</v>
      </c>
      <c r="C17" s="351"/>
      <c r="D17" s="351"/>
      <c r="E17" s="351"/>
      <c r="F17" s="351"/>
      <c r="G17" s="351"/>
      <c r="H17" s="351"/>
      <c r="I17" s="73">
        <f>SUMIF(FP!I:I,Doklady!$B$1&amp;A17,FP!D:D)</f>
        <v>120544</v>
      </c>
      <c r="T17" s="86"/>
    </row>
    <row r="18" spans="1:20" x14ac:dyDescent="0.2">
      <c r="A18" s="135" t="s">
        <v>340</v>
      </c>
      <c r="B18" s="351" t="s">
        <v>341</v>
      </c>
      <c r="C18" s="351"/>
      <c r="D18" s="351"/>
      <c r="E18" s="351"/>
      <c r="F18" s="351"/>
      <c r="G18" s="351"/>
      <c r="H18" s="351"/>
      <c r="I18" s="73">
        <f>SUMIF(FP!I:I,Doklady!$B$1&amp;A18,FP!D:D)</f>
        <v>0</v>
      </c>
    </row>
    <row r="19" spans="1:20" x14ac:dyDescent="0.2">
      <c r="A19" s="115" t="s">
        <v>342</v>
      </c>
      <c r="B19" s="351" t="s">
        <v>343</v>
      </c>
      <c r="C19" s="351"/>
      <c r="D19" s="351"/>
      <c r="E19" s="351"/>
      <c r="F19" s="351"/>
      <c r="G19" s="351"/>
      <c r="H19" s="351"/>
      <c r="I19" s="73">
        <f>SUMIF(FP!I:I,Doklady!$B$1&amp;A19,FP!D:D)</f>
        <v>0</v>
      </c>
    </row>
    <row r="20" spans="1:20" x14ac:dyDescent="0.2">
      <c r="A20" s="135" t="s">
        <v>344</v>
      </c>
      <c r="B20" s="340" t="s">
        <v>345</v>
      </c>
      <c r="C20" s="341"/>
      <c r="D20" s="341"/>
      <c r="E20" s="341"/>
      <c r="F20" s="341"/>
      <c r="G20" s="341"/>
      <c r="H20" s="342"/>
      <c r="I20" s="73">
        <f>SUMIF(FP!I:I,Doklady!$B$1&amp;A20,FP!D:D)</f>
        <v>0</v>
      </c>
      <c r="T20" s="86"/>
    </row>
    <row r="21" spans="1:20" x14ac:dyDescent="0.2">
      <c r="A21" s="115" t="s">
        <v>346</v>
      </c>
      <c r="B21" s="340" t="s">
        <v>347</v>
      </c>
      <c r="C21" s="341"/>
      <c r="D21" s="341"/>
      <c r="E21" s="341"/>
      <c r="F21" s="341"/>
      <c r="G21" s="341"/>
      <c r="H21" s="342"/>
      <c r="I21" s="73">
        <f>SUMIF(FP!I:I,Doklady!$B$1&amp;A21,FP!D:D)</f>
        <v>0</v>
      </c>
      <c r="T21" s="86"/>
    </row>
    <row r="22" spans="1:20" x14ac:dyDescent="0.2">
      <c r="A22" s="135" t="s">
        <v>348</v>
      </c>
      <c r="B22" s="359" t="s">
        <v>349</v>
      </c>
      <c r="C22" s="360"/>
      <c r="D22" s="360"/>
      <c r="E22" s="360"/>
      <c r="F22" s="360"/>
      <c r="G22" s="360"/>
      <c r="H22" s="361"/>
      <c r="I22" s="73">
        <f>SUMIF(FP!I:I,Doklady!$B$1&amp;A22,FP!D:D)</f>
        <v>0</v>
      </c>
      <c r="T22" s="86"/>
    </row>
    <row r="23" spans="1:20" x14ac:dyDescent="0.2">
      <c r="A23" s="115" t="s">
        <v>350</v>
      </c>
      <c r="B23" s="340" t="s">
        <v>351</v>
      </c>
      <c r="C23" s="341"/>
      <c r="D23" s="341"/>
      <c r="E23" s="341"/>
      <c r="F23" s="341"/>
      <c r="G23" s="341"/>
      <c r="H23" s="342"/>
      <c r="I23" s="73">
        <f>SUMIF(FP!I:I,Doklady!$B$1&amp;A23,FP!D:D)</f>
        <v>0</v>
      </c>
      <c r="T23" s="86"/>
    </row>
    <row r="24" spans="1:20" x14ac:dyDescent="0.2">
      <c r="A24" s="135" t="s">
        <v>352</v>
      </c>
      <c r="B24" s="340" t="s">
        <v>353</v>
      </c>
      <c r="C24" s="341"/>
      <c r="D24" s="341"/>
      <c r="E24" s="341"/>
      <c r="F24" s="341"/>
      <c r="G24" s="341"/>
      <c r="H24" s="342"/>
      <c r="I24" s="73">
        <f>SUMIF(FP!I:I,Doklady!$B$1&amp;A24,FP!D:D)</f>
        <v>0</v>
      </c>
      <c r="T24" s="86"/>
    </row>
    <row r="25" spans="1:20" x14ac:dyDescent="0.2">
      <c r="A25" s="115" t="s">
        <v>354</v>
      </c>
      <c r="B25" s="352" t="s">
        <v>355</v>
      </c>
      <c r="C25" s="353"/>
      <c r="D25" s="353"/>
      <c r="E25" s="353"/>
      <c r="F25" s="353"/>
      <c r="G25" s="353"/>
      <c r="H25" s="354"/>
      <c r="I25" s="73">
        <f>SUMIF(FP!I:I,Doklady!$B$1&amp;A25,FP!D:D)</f>
        <v>0</v>
      </c>
      <c r="T25" s="86"/>
    </row>
    <row r="26" spans="1:20" x14ac:dyDescent="0.2">
      <c r="A26" s="135" t="s">
        <v>356</v>
      </c>
      <c r="B26" s="340" t="s">
        <v>357</v>
      </c>
      <c r="C26" s="341"/>
      <c r="D26" s="341"/>
      <c r="E26" s="341"/>
      <c r="F26" s="341"/>
      <c r="G26" s="341"/>
      <c r="H26" s="342"/>
      <c r="I26" s="73">
        <f>SUMIF(FP!I:I,Doklady!$B$1&amp;A26,FP!D:D)</f>
        <v>0</v>
      </c>
      <c r="T26" s="86"/>
    </row>
    <row r="27" spans="1:20" x14ac:dyDescent="0.2">
      <c r="A27" s="115" t="s">
        <v>358</v>
      </c>
      <c r="B27" s="340" t="s">
        <v>359</v>
      </c>
      <c r="C27" s="341"/>
      <c r="D27" s="341"/>
      <c r="E27" s="341"/>
      <c r="F27" s="341"/>
      <c r="G27" s="341"/>
      <c r="H27" s="342"/>
      <c r="I27" s="73">
        <f>SUMIF(FP!I:I,Doklady!$B$1&amp;A27,FP!D:D)</f>
        <v>0</v>
      </c>
      <c r="T27" s="86"/>
    </row>
    <row r="28" spans="1:20" x14ac:dyDescent="0.2">
      <c r="A28" s="135" t="s">
        <v>360</v>
      </c>
      <c r="B28" s="340" t="s">
        <v>361</v>
      </c>
      <c r="C28" s="341"/>
      <c r="D28" s="341"/>
      <c r="E28" s="341"/>
      <c r="F28" s="341"/>
      <c r="G28" s="341"/>
      <c r="H28" s="342"/>
      <c r="I28" s="73">
        <f>SUMIF(FP!I:I,Doklady!$B$1&amp;A28,FP!D:D)</f>
        <v>0</v>
      </c>
      <c r="T28" s="86"/>
    </row>
    <row r="29" spans="1:20" x14ac:dyDescent="0.2">
      <c r="A29" s="115" t="s">
        <v>362</v>
      </c>
      <c r="B29" s="340" t="s">
        <v>363</v>
      </c>
      <c r="C29" s="341"/>
      <c r="D29" s="341"/>
      <c r="E29" s="341"/>
      <c r="F29" s="341"/>
      <c r="G29" s="341"/>
      <c r="H29" s="342"/>
      <c r="I29" s="73">
        <f>SUMIF(FP!I:I,Doklady!$B$1&amp;A29,FP!D:D)</f>
        <v>0</v>
      </c>
      <c r="T29" s="86"/>
    </row>
    <row r="30" spans="1:20" hidden="1" x14ac:dyDescent="0.2">
      <c r="A30" s="135" t="s">
        <v>364</v>
      </c>
      <c r="B30" s="340"/>
      <c r="C30" s="341"/>
      <c r="D30" s="341"/>
      <c r="E30" s="341"/>
      <c r="F30" s="341"/>
      <c r="G30" s="341"/>
      <c r="H30" s="342"/>
      <c r="I30" s="73">
        <f>SUMIF(FP!I:I,Doklady!$B$1&amp;A30,FP!D:D)</f>
        <v>0</v>
      </c>
      <c r="T30" s="86"/>
    </row>
    <row r="31" spans="1:20" hidden="1" x14ac:dyDescent="0.2">
      <c r="A31" s="115" t="s">
        <v>365</v>
      </c>
      <c r="B31" s="340"/>
      <c r="C31" s="341"/>
      <c r="D31" s="341"/>
      <c r="E31" s="341"/>
      <c r="F31" s="341"/>
      <c r="G31" s="341"/>
      <c r="H31" s="342"/>
      <c r="I31" s="73">
        <f>SUMIF(FP!I:I,Doklady!$B$1&amp;A31,FP!D:D)</f>
        <v>0</v>
      </c>
      <c r="T31" s="86"/>
    </row>
    <row r="32" spans="1:20" hidden="1" x14ac:dyDescent="0.2">
      <c r="A32" s="135" t="s">
        <v>366</v>
      </c>
      <c r="B32" s="362"/>
      <c r="C32" s="363"/>
      <c r="D32" s="363"/>
      <c r="E32" s="363"/>
      <c r="F32" s="363"/>
      <c r="G32" s="363"/>
      <c r="H32" s="364"/>
      <c r="I32" s="73">
        <f>SUMIF(FP!I:I,Doklady!$B$1&amp;A32,FP!D:D)</f>
        <v>0</v>
      </c>
      <c r="T32" s="86"/>
    </row>
    <row r="33" spans="1:21" hidden="1" x14ac:dyDescent="0.2">
      <c r="A33" s="115" t="s">
        <v>367</v>
      </c>
      <c r="B33" s="362"/>
      <c r="C33" s="363"/>
      <c r="D33" s="363"/>
      <c r="E33" s="363"/>
      <c r="F33" s="363"/>
      <c r="G33" s="363"/>
      <c r="H33" s="364"/>
      <c r="I33" s="73">
        <f>SUMIF(FP!I:I,Doklady!$B$1&amp;A33,FP!D:D)</f>
        <v>0</v>
      </c>
      <c r="T33" s="86"/>
    </row>
    <row r="34" spans="1:21" hidden="1" x14ac:dyDescent="0.2">
      <c r="A34" s="135" t="s">
        <v>368</v>
      </c>
      <c r="B34" s="365"/>
      <c r="C34" s="365"/>
      <c r="D34" s="365"/>
      <c r="E34" s="365"/>
      <c r="F34" s="365"/>
      <c r="G34" s="365"/>
      <c r="H34" s="365"/>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335</v>
      </c>
      <c r="B38" s="67" t="str">
        <f>"Šport "&amp;K40</f>
        <v>Šport lukostreľba</v>
      </c>
      <c r="C38" s="68" t="s">
        <v>370</v>
      </c>
      <c r="D38" s="68" t="s">
        <v>371</v>
      </c>
      <c r="E38" s="68" t="s">
        <v>372</v>
      </c>
      <c r="F38" s="68" t="s">
        <v>373</v>
      </c>
      <c r="G38" s="68" t="s">
        <v>374</v>
      </c>
      <c r="H38" s="68" t="s">
        <v>375</v>
      </c>
      <c r="I38" s="67" t="s">
        <v>327</v>
      </c>
      <c r="L38" s="84">
        <f>COUNTIF(FP!N:N,Doklady!B1&amp;"aB")</f>
        <v>1</v>
      </c>
    </row>
    <row r="39" spans="1:21" x14ac:dyDescent="0.2">
      <c r="A39" s="115" t="s">
        <v>338</v>
      </c>
      <c r="B39" s="116" t="s">
        <v>376</v>
      </c>
      <c r="C39" s="78">
        <f>I39*0</f>
        <v>0</v>
      </c>
      <c r="D39" s="78">
        <f>I39*0</f>
        <v>0</v>
      </c>
      <c r="E39" s="78">
        <f>I39*0</f>
        <v>0</v>
      </c>
      <c r="F39" s="78">
        <f>+I39*0.2</f>
        <v>24108.800000000003</v>
      </c>
      <c r="G39" s="78">
        <f>+MAX(I39-C39-D39-E39-F39-H39,0)</f>
        <v>96435.199999999997</v>
      </c>
      <c r="H39" s="78">
        <f>+IFERROR(VLOOKUP(K40&amp;" - kapitálové transfery",B$53:C$90,2,0),0)</f>
        <v>0</v>
      </c>
      <c r="I39" s="73">
        <f>SUMIF(FP!K:K,K40,FP!D:D)</f>
        <v>120544</v>
      </c>
      <c r="L39" s="84">
        <f>COUNTIF(FP!N:N,Doklady!B1&amp;"aK")</f>
        <v>0</v>
      </c>
      <c r="T39" s="86"/>
    </row>
    <row r="40" spans="1:21" x14ac:dyDescent="0.2">
      <c r="A40" s="115" t="s">
        <v>338</v>
      </c>
      <c r="B40" s="116" t="s">
        <v>377</v>
      </c>
      <c r="C40" s="78">
        <f>DSUM(Doklady!A103:J10000,"GGG",Spolu!L40:M42)</f>
        <v>35046.779999999992</v>
      </c>
      <c r="D40" s="78">
        <f>DSUM(Doklady!A103:J10000,"GGG",Spolu!N40:O42)</f>
        <v>40510.69</v>
      </c>
      <c r="E40" s="78">
        <f>DSUM(Doklady!A103:J10000,"GGG",Spolu!P40:Q42)</f>
        <v>27721.929999999993</v>
      </c>
      <c r="F40" s="78">
        <f>DSUM(Doklady!A103:J10000,"GGG",Spolu!R40:S42)</f>
        <v>9308.2799999999988</v>
      </c>
      <c r="G40" s="78">
        <f>DSUM(Doklady!A103:J10000,"GGG",Spolu!T40:U42)-H40</f>
        <v>7956.32</v>
      </c>
      <c r="H40" s="78">
        <f>+IFERROR(VLOOKUP(K40&amp;" - kapitálové transfery",B$53:D$90,3,0),0)</f>
        <v>0</v>
      </c>
      <c r="I40" s="73">
        <f>+C40+D40+E40+F40+G40+H40</f>
        <v>120544</v>
      </c>
      <c r="J40" s="218" t="str">
        <f>+K45</f>
        <v>.</v>
      </c>
      <c r="K40" s="218" t="str">
        <f>IF(L38&gt;0,INDEX(FP!K:K,Doklady!B2),".")</f>
        <v>lukostreľba</v>
      </c>
      <c r="L40" s="120" t="s">
        <v>334</v>
      </c>
      <c r="M40" s="120" t="s">
        <v>378</v>
      </c>
      <c r="N40" s="120" t="s">
        <v>334</v>
      </c>
      <c r="O40" s="120" t="s">
        <v>378</v>
      </c>
      <c r="P40" s="120" t="s">
        <v>334</v>
      </c>
      <c r="Q40" s="120" t="s">
        <v>378</v>
      </c>
      <c r="R40" s="120" t="s">
        <v>334</v>
      </c>
      <c r="S40" s="120" t="s">
        <v>378</v>
      </c>
      <c r="T40" s="120" t="s">
        <v>334</v>
      </c>
      <c r="U40" s="120" t="s">
        <v>378</v>
      </c>
    </row>
    <row r="41" spans="1:21" ht="10.5" customHeight="1" x14ac:dyDescent="0.2">
      <c r="A41" s="115" t="s">
        <v>338</v>
      </c>
      <c r="B41" s="123" t="s">
        <v>379</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lukostreľba - bežné transfery</v>
      </c>
      <c r="M41" s="120">
        <v>1</v>
      </c>
      <c r="N41" s="161" t="str">
        <f>+L41</f>
        <v>a - lukostreľba - bežné transfery</v>
      </c>
      <c r="O41" s="120">
        <v>2</v>
      </c>
      <c r="P41" s="161" t="str">
        <f>+L41</f>
        <v>a - lukostreľba - bežné transfery</v>
      </c>
      <c r="Q41" s="120">
        <v>3</v>
      </c>
      <c r="R41" s="161" t="str">
        <f>+L41</f>
        <v>a - lukostreľba - bežné transfery</v>
      </c>
      <c r="S41" s="120">
        <v>4</v>
      </c>
      <c r="T41" s="161" t="str">
        <f>+L41</f>
        <v>a - lukostreľba - bežné transfery</v>
      </c>
      <c r="U41" s="120">
        <v>5</v>
      </c>
    </row>
    <row r="42" spans="1:21" ht="10.5" customHeight="1" x14ac:dyDescent="0.2">
      <c r="A42" s="115" t="s">
        <v>338</v>
      </c>
      <c r="B42" s="116" t="s">
        <v>380</v>
      </c>
      <c r="C42" s="73">
        <f>+C40</f>
        <v>35046.779999999992</v>
      </c>
      <c r="D42" s="216">
        <f>+D40</f>
        <v>40510.69</v>
      </c>
      <c r="E42" s="216">
        <f>+E40</f>
        <v>27721.929999999993</v>
      </c>
      <c r="F42" s="216">
        <f>+MIN(F39:F40)</f>
        <v>9308.2799999999988</v>
      </c>
      <c r="G42" s="216">
        <f>+MIN(G39+MAX(F39-F40,0)-MAX(E40-E39,0)-MAX(D40-D39,0)-MAX(C40-C39,0),G40)</f>
        <v>7956.32</v>
      </c>
      <c r="H42" s="216">
        <f>+MIN(H39:H40)</f>
        <v>0</v>
      </c>
      <c r="I42" s="73">
        <f>+C42+D42+E42+MIN(F39:F40)+G42+H42</f>
        <v>120544</v>
      </c>
      <c r="J42" s="219">
        <f>+K47</f>
        <v>0</v>
      </c>
      <c r="K42" s="219">
        <f>+I42-H42</f>
        <v>120544</v>
      </c>
      <c r="L42" s="161" t="str">
        <f>+SUBSTITUTE(L41,"bežné","kapitálové")</f>
        <v>a - lukostreľba - kapitálové transfery</v>
      </c>
      <c r="M42" s="120">
        <v>1</v>
      </c>
      <c r="N42" s="161" t="str">
        <f>+L42</f>
        <v>a - lukostreľba - kapitálové transfery</v>
      </c>
      <c r="O42" s="120">
        <v>2</v>
      </c>
      <c r="P42" s="161" t="str">
        <f>+L42</f>
        <v>a - lukostreľba - kapitálové transfery</v>
      </c>
      <c r="Q42" s="120">
        <v>3</v>
      </c>
      <c r="R42" s="161" t="str">
        <f>+L42</f>
        <v>a - lukostreľba - kapitálové transfery</v>
      </c>
      <c r="S42" s="120">
        <v>4</v>
      </c>
      <c r="T42" s="161" t="str">
        <f>+L42</f>
        <v>a - lukostreľba - kapitálové transfery</v>
      </c>
      <c r="U42" s="120">
        <v>5</v>
      </c>
    </row>
    <row r="43" spans="1:21" ht="33.75" x14ac:dyDescent="0.2">
      <c r="A43" s="67" t="s">
        <v>335</v>
      </c>
      <c r="B43" s="67" t="str">
        <f>IF(L38&gt;2,"Šport "&amp;INDEX(FP!K:K,Doklady!B2+2),"Šport "&amp;K45)</f>
        <v>Šport .</v>
      </c>
      <c r="C43" s="68" t="s">
        <v>370</v>
      </c>
      <c r="D43" s="68" t="s">
        <v>371</v>
      </c>
      <c r="E43" s="68" t="s">
        <v>372</v>
      </c>
      <c r="F43" s="68" t="s">
        <v>373</v>
      </c>
      <c r="G43" s="68" t="s">
        <v>374</v>
      </c>
      <c r="H43" s="68" t="s">
        <v>375</v>
      </c>
      <c r="I43" s="67" t="s">
        <v>327</v>
      </c>
      <c r="K43" s="218"/>
      <c r="L43" s="84">
        <f>L38-1</f>
        <v>0</v>
      </c>
    </row>
    <row r="44" spans="1:21" x14ac:dyDescent="0.2">
      <c r="A44" s="115" t="s">
        <v>338</v>
      </c>
      <c r="B44" s="116" t="s">
        <v>376</v>
      </c>
      <c r="C44" s="78">
        <f>I44*0</f>
        <v>0</v>
      </c>
      <c r="D44" s="78">
        <f>I44*0</f>
        <v>0</v>
      </c>
      <c r="E44" s="78">
        <f>I44*0</f>
        <v>0</v>
      </c>
      <c r="F44" s="78">
        <f>+I44*0.2</f>
        <v>0</v>
      </c>
      <c r="G44" s="78">
        <f>+MAX(I44-C44-D44-E44-F44-H44,0)</f>
        <v>0</v>
      </c>
      <c r="H44" s="78">
        <f>+IFERROR(VLOOKUP(K45&amp;" - kapitálové transfery",B$53:C$90,2,0),0)</f>
        <v>0</v>
      </c>
      <c r="I44" s="73">
        <f>SUMIF(FP!K:K,K45,FP!D:D)</f>
        <v>0</v>
      </c>
      <c r="K44" s="218"/>
    </row>
    <row r="45" spans="1:21" x14ac:dyDescent="0.2">
      <c r="A45" s="115" t="s">
        <v>338</v>
      </c>
      <c r="B45" s="116" t="s">
        <v>377</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334</v>
      </c>
      <c r="M45" s="120" t="s">
        <v>378</v>
      </c>
      <c r="N45" s="120" t="s">
        <v>334</v>
      </c>
      <c r="O45" s="120" t="s">
        <v>378</v>
      </c>
      <c r="P45" s="120" t="s">
        <v>334</v>
      </c>
      <c r="Q45" s="120" t="s">
        <v>378</v>
      </c>
      <c r="R45" s="120" t="s">
        <v>334</v>
      </c>
      <c r="S45" s="120" t="s">
        <v>378</v>
      </c>
      <c r="T45" s="120" t="s">
        <v>334</v>
      </c>
      <c r="U45" s="120" t="s">
        <v>378</v>
      </c>
    </row>
    <row r="46" spans="1:21" x14ac:dyDescent="0.2">
      <c r="A46" s="115" t="s">
        <v>338</v>
      </c>
      <c r="B46" s="123" t="s">
        <v>379</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338</v>
      </c>
      <c r="B47" s="116" t="s">
        <v>380</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38"/>
      <c r="B50" s="339"/>
      <c r="C50" s="339"/>
      <c r="D50" s="339"/>
      <c r="E50" s="339"/>
      <c r="F50" s="339"/>
      <c r="G50" s="339"/>
      <c r="H50" s="339"/>
      <c r="I50" s="339"/>
      <c r="T50" s="86"/>
    </row>
    <row r="51" spans="1:20" x14ac:dyDescent="0.2">
      <c r="A51" s="112"/>
      <c r="B51" s="113"/>
      <c r="C51" s="111"/>
      <c r="D51" s="114"/>
      <c r="E51" s="114"/>
      <c r="F51" s="114"/>
      <c r="G51" s="222"/>
      <c r="H51" s="114"/>
      <c r="I51" s="114"/>
      <c r="T51" s="86"/>
    </row>
    <row r="52" spans="1:20" ht="22.5" x14ac:dyDescent="0.2">
      <c r="A52" s="72" t="s">
        <v>335</v>
      </c>
      <c r="B52" s="67" t="s">
        <v>381</v>
      </c>
      <c r="C52" s="68" t="s">
        <v>382</v>
      </c>
      <c r="D52" s="68" t="s">
        <v>383</v>
      </c>
      <c r="E52" s="68" t="s">
        <v>384</v>
      </c>
      <c r="F52" s="68" t="s">
        <v>385</v>
      </c>
      <c r="G52" s="221" t="s">
        <v>386</v>
      </c>
      <c r="H52" s="68"/>
      <c r="I52" s="68" t="s">
        <v>387</v>
      </c>
      <c r="K52" s="84" t="s">
        <v>315</v>
      </c>
      <c r="L52" s="84" t="s">
        <v>388</v>
      </c>
      <c r="M52" s="84" t="s">
        <v>389</v>
      </c>
    </row>
    <row r="53" spans="1:20" ht="12" customHeight="1" x14ac:dyDescent="0.2">
      <c r="A53" s="75" t="str">
        <f>Doklady!D1</f>
        <v>a</v>
      </c>
      <c r="B53" s="119" t="str">
        <f>Doklady!H1</f>
        <v>lukostreľba - bežné transfery</v>
      </c>
      <c r="C53" s="73">
        <f>IF(A53&lt;&gt;"",INDEX(FP!D:D,Doklady!B$2+(ROW()-53)),"")</f>
        <v>120544</v>
      </c>
      <c r="D53" s="73">
        <f>IF(A53&lt;&gt;"",Doklady!I1-Doklady!J1,"")</f>
        <v>120544.00000000004</v>
      </c>
      <c r="E53" s="73">
        <f>IF(A53&lt;&gt;"",MIN(D53,C53)*Doklady!C1/(1-Doklady!C1),"")</f>
        <v>0</v>
      </c>
      <c r="F53" s="71">
        <f>IF(A53&lt;&gt;"",Doklady!J1,"")</f>
        <v>0</v>
      </c>
      <c r="G53" s="73">
        <f>+IFERROR(HLOOKUP(IF(RIGHT(B53,15)="bežné transfery",LEFT(B53,LEN(B53)-18),0),$J$40:$K$42,3,0),MIN(C53,D53))</f>
        <v>120544</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ht="12" customHeight="1"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ht="12" hidden="1" customHeight="1"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t="12" hidden="1" customHeight="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t="12" hidden="1" customHeight="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t="12" hidden="1" customHeight="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t="12" hidden="1" customHeight="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t="12" hidden="1" customHeight="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t="12" hidden="1" customHeight="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t="12" hidden="1" customHeight="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390</v>
      </c>
      <c r="K64" s="84" t="str">
        <f>Doklady!F12</f>
        <v/>
      </c>
      <c r="L64" s="84" t="str">
        <f>IF(A64&lt;&gt;"",INDEX(FP!H:H,Doklady!B$2+(ROW()-52)),"")</f>
        <v/>
      </c>
      <c r="M64" s="84" t="str">
        <f t="shared" si="3"/>
        <v/>
      </c>
    </row>
    <row r="65" spans="1:13" ht="12" hidden="1" customHeight="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t="12" hidden="1" customHeight="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t="12" hidden="1" customHeight="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2" hidden="1" customHeight="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hidden="1"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hidden="1"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hidden="1"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hidden="1"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hidden="1"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hidden="1"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hidden="1"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hidden="1"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hidden="1"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hidden="1"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hidden="1"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hidden="1"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hidden="1"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hidden="1"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hidden="1"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hidden="1"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hidden="1"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hidden="1"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hidden="1"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hidden="1"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hidden="1"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hidden="1"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hidden="1"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hidden="1"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hidden="1"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hidden="1"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hidden="1"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hidden="1"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hidden="1"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hidden="1"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hidden="1"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hidden="1"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
      <c r="A130" s="226" t="str">
        <f>Doklady!D66</f>
        <v/>
      </c>
      <c r="B130" s="227" t="s">
        <v>327</v>
      </c>
      <c r="C130" s="228">
        <f>SUM(C53:C129)</f>
        <v>120544</v>
      </c>
      <c r="D130" s="228">
        <f t="shared" ref="D130:I130" si="9">SUM(D53:D129)</f>
        <v>120544.00000000004</v>
      </c>
      <c r="E130" s="228">
        <f t="shared" si="9"/>
        <v>0</v>
      </c>
      <c r="F130" s="228">
        <f t="shared" si="9"/>
        <v>0</v>
      </c>
      <c r="G130" s="228">
        <f t="shared" si="9"/>
        <v>120544</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391</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392</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393</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394</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395</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396</v>
      </c>
      <c r="B139" s="9"/>
      <c r="C139" s="74"/>
      <c r="D139" s="74"/>
      <c r="E139" s="74"/>
      <c r="F139" s="74"/>
      <c r="G139" s="74"/>
      <c r="H139" s="74"/>
      <c r="I139" s="74"/>
      <c r="J139" s="85"/>
    </row>
    <row r="140" spans="1:26" ht="12.75" x14ac:dyDescent="0.2">
      <c r="A140" s="9"/>
      <c r="B140" s="281"/>
      <c r="C140" s="229"/>
      <c r="D140" s="355"/>
      <c r="E140" s="355"/>
      <c r="F140" s="355"/>
      <c r="G140" s="355"/>
      <c r="H140" s="355"/>
      <c r="I140" s="355"/>
      <c r="J140" s="85"/>
    </row>
    <row r="141" spans="1:26" ht="68.25" customHeight="1" x14ac:dyDescent="0.2">
      <c r="A141" s="9"/>
      <c r="B141" s="283" t="s">
        <v>397</v>
      </c>
      <c r="C141" s="214"/>
      <c r="D141" s="335" t="s">
        <v>398</v>
      </c>
      <c r="E141" s="335"/>
      <c r="F141" s="335"/>
      <c r="G141" s="335"/>
      <c r="H141" s="335"/>
      <c r="I141" s="335"/>
      <c r="J141" s="85"/>
    </row>
    <row r="142" spans="1:26" ht="12.75" x14ac:dyDescent="0.2">
      <c r="A142" s="9"/>
      <c r="B142" s="282"/>
      <c r="C142" s="214"/>
      <c r="D142" s="263"/>
      <c r="E142" s="263"/>
      <c r="F142" s="263"/>
      <c r="G142" s="263"/>
      <c r="H142" s="263"/>
      <c r="I142" s="263"/>
      <c r="J142" s="85"/>
    </row>
    <row r="143" spans="1:26" ht="12.75" x14ac:dyDescent="0.2">
      <c r="A143" s="9"/>
      <c r="B143" s="282"/>
      <c r="C143" s="214"/>
      <c r="D143" s="263"/>
      <c r="E143" s="263"/>
      <c r="F143" s="263"/>
      <c r="G143" s="263"/>
      <c r="H143" s="263"/>
      <c r="I143" s="263"/>
      <c r="J143" s="85"/>
    </row>
    <row r="144" spans="1:26" ht="12.75" x14ac:dyDescent="0.2">
      <c r="A144" s="9"/>
      <c r="B144" s="283"/>
      <c r="C144" s="214"/>
      <c r="D144" s="263"/>
      <c r="E144" s="263"/>
      <c r="F144" s="263"/>
      <c r="G144" s="263"/>
      <c r="H144" s="263"/>
      <c r="I144" s="263"/>
      <c r="J144" s="85"/>
    </row>
    <row r="145" spans="2:2" ht="12.75" x14ac:dyDescent="0.2">
      <c r="B145" s="266"/>
    </row>
  </sheetData>
  <sheetProtection sheet="1"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11842" priority="43" stopIfTrue="1" operator="lessThanOrEqual">
      <formula>0</formula>
    </cfRule>
    <cfRule type="cellIs" dxfId="11841" priority="44" stopIfTrue="1" operator="greaterThan">
      <formula>0</formula>
    </cfRule>
  </conditionalFormatting>
  <conditionalFormatting sqref="D53:D129">
    <cfRule type="expression" dxfId="11840" priority="31" stopIfTrue="1">
      <formula>$C53=$D53</formula>
    </cfRule>
    <cfRule type="expression" dxfId="11839" priority="33" stopIfTrue="1">
      <formula>$C53&lt;&gt;$D53</formula>
    </cfRule>
  </conditionalFormatting>
  <conditionalFormatting sqref="E9:F9">
    <cfRule type="expression" dxfId="11838" priority="38" stopIfTrue="1">
      <formula>SUM($E$10:$F$14)&gt;0</formula>
    </cfRule>
  </conditionalFormatting>
  <conditionalFormatting sqref="G53:G129">
    <cfRule type="expression" dxfId="11837" priority="13" stopIfTrue="1">
      <formula>$C53=$G53</formula>
    </cfRule>
    <cfRule type="expression" dxfId="11836" priority="14" stopIfTrue="1">
      <formula>$C53&lt;&gt;$G53</formula>
    </cfRule>
  </conditionalFormatting>
  <conditionalFormatting sqref="I42">
    <cfRule type="cellIs" dxfId="11835" priority="1" stopIfTrue="1" operator="greaterThan">
      <formula>0</formula>
    </cfRule>
  </conditionalFormatting>
  <conditionalFormatting sqref="I47">
    <cfRule type="cellIs" dxfId="11834" priority="15" stopIfTrue="1" operator="greaterThan">
      <formula>0</formula>
    </cfRule>
  </conditionalFormatting>
  <conditionalFormatting sqref="I53:I129">
    <cfRule type="cellIs" dxfId="11833" priority="40" stopIfTrue="1" operator="equal">
      <formula>0</formula>
    </cfRule>
    <cfRule type="cellIs" dxfId="11832"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3"/>
  <dimension ref="A1:Y5000"/>
  <sheetViews>
    <sheetView topLeftCell="A265" zoomScaleNormal="100" workbookViewId="0">
      <selection activeCell="H287" sqref="H287"/>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a - lukostreľba - bežné transfery</v>
      </c>
      <c r="B1" s="232" t="str">
        <f>INDEX(Adr!A:A,B102+1)</f>
        <v>30793009</v>
      </c>
      <c r="C1" s="233">
        <f>IF(ROW()&lt;=B$3,INDEX(FP!E:E,B$2+ROW()-1),"")</f>
        <v>0</v>
      </c>
      <c r="D1" s="234" t="str">
        <f>IF(ROW()&lt;=B$3,INDEX(FP!F:F,B$2+ROW()-1),"")</f>
        <v>a</v>
      </c>
      <c r="E1" s="234"/>
      <c r="F1" s="234" t="str">
        <f>IF(ROW()&lt;=B$3,INDEX(FP!G:G,B$2+ROW()-1),"")</f>
        <v>026 02</v>
      </c>
      <c r="G1" s="234"/>
      <c r="H1" s="235" t="str">
        <f>IF(ROW()&lt;=B$3,INDEX(FP!C:C,B$2+ROW()-1),"")</f>
        <v>lukostreľba - bežné transfery</v>
      </c>
      <c r="I1" s="236">
        <f t="shared" ref="I1:I6" si="0">IF(ROW()&lt;=B$3,SUMIF(A$107:A$10042,A1,I$107:I$10042),"")</f>
        <v>120544.00000000004</v>
      </c>
      <c r="J1" s="236">
        <f t="shared" ref="J1:J32" si="1">IF(ROW()&lt;=B$3,SUMIFS(I$103:I$50042,A$103:A$50042,K1,J$103:J$50042,L1),"")</f>
        <v>0</v>
      </c>
      <c r="K1" s="110" t="str">
        <f>$A1</f>
        <v>a - lukostreľba - bežné transfery</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47</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334</v>
      </c>
      <c r="N2" s="98" t="s">
        <v>378</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334</v>
      </c>
      <c r="N4" s="103" t="s">
        <v>378</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334</v>
      </c>
      <c r="N6" s="98" t="s">
        <v>378</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334</v>
      </c>
      <c r="N8" s="103" t="s">
        <v>378</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334</v>
      </c>
      <c r="N10" s="98" t="s">
        <v>378</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334</v>
      </c>
      <c r="N12" s="103" t="s">
        <v>378</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334</v>
      </c>
      <c r="N14" s="98" t="s">
        <v>378</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334</v>
      </c>
      <c r="N16" s="103" t="s">
        <v>378</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334</v>
      </c>
      <c r="N18" s="98" t="s">
        <v>378</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334</v>
      </c>
      <c r="N20" s="103" t="s">
        <v>378</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334</v>
      </c>
      <c r="N22" s="95" t="s">
        <v>378</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334</v>
      </c>
      <c r="N24" s="103" t="s">
        <v>378</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334</v>
      </c>
      <c r="N26" s="95" t="s">
        <v>378</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334</v>
      </c>
      <c r="N28" s="103" t="s">
        <v>378</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334</v>
      </c>
      <c r="N30" s="95" t="s">
        <v>378</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334</v>
      </c>
      <c r="N32" s="103" t="s">
        <v>378</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334</v>
      </c>
      <c r="N34" s="95" t="s">
        <v>378</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334</v>
      </c>
      <c r="N36" s="103" t="s">
        <v>378</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334</v>
      </c>
      <c r="N38" s="95" t="s">
        <v>378</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334</v>
      </c>
      <c r="N40" s="103" t="s">
        <v>378</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334</v>
      </c>
      <c r="N42" s="95" t="s">
        <v>378</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334</v>
      </c>
      <c r="N44" s="103" t="s">
        <v>378</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334</v>
      </c>
      <c r="N46" s="95" t="s">
        <v>378</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334</v>
      </c>
      <c r="N48" s="103" t="s">
        <v>378</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334</v>
      </c>
      <c r="N50" s="95" t="s">
        <v>378</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334</v>
      </c>
      <c r="N52" s="103" t="s">
        <v>378</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334</v>
      </c>
      <c r="N54" s="95" t="s">
        <v>378</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334</v>
      </c>
      <c r="N56" s="103" t="s">
        <v>378</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334</v>
      </c>
      <c r="N58" s="95" t="s">
        <v>378</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334</v>
      </c>
      <c r="N60" s="103" t="s">
        <v>378</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334</v>
      </c>
      <c r="N62" s="95" t="s">
        <v>378</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334</v>
      </c>
      <c r="N64" s="103" t="s">
        <v>378</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334</v>
      </c>
      <c r="N66" s="95" t="s">
        <v>378</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334</v>
      </c>
      <c r="N68" s="103" t="s">
        <v>378</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334</v>
      </c>
      <c r="N70" s="95" t="s">
        <v>378</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334</v>
      </c>
      <c r="N72" s="103" t="s">
        <v>378</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334</v>
      </c>
      <c r="N74" s="95" t="s">
        <v>378</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334</v>
      </c>
      <c r="N76" s="103" t="s">
        <v>378</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334</v>
      </c>
      <c r="N78" s="95" t="s">
        <v>378</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334</v>
      </c>
      <c r="N80" s="103" t="s">
        <v>378</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334</v>
      </c>
      <c r="N82" s="95" t="s">
        <v>378</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334</v>
      </c>
      <c r="N84" s="103" t="s">
        <v>378</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334</v>
      </c>
      <c r="N86" s="95" t="s">
        <v>378</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334</v>
      </c>
      <c r="N88" s="103" t="s">
        <v>378</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334</v>
      </c>
      <c r="N90" s="95" t="s">
        <v>378</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334</v>
      </c>
      <c r="N92" s="103" t="s">
        <v>378</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334</v>
      </c>
      <c r="N94" s="95" t="s">
        <v>378</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399</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400</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401</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402</v>
      </c>
      <c r="G99" s="241"/>
      <c r="H99" s="241"/>
      <c r="I99" s="243"/>
      <c r="J99" s="245"/>
      <c r="K99" s="87"/>
      <c r="L99" s="88"/>
      <c r="M99" s="88"/>
      <c r="N99" s="88"/>
      <c r="O99" s="88"/>
      <c r="P99" s="88"/>
      <c r="Q99" s="88"/>
      <c r="R99" s="88"/>
      <c r="S99" s="88"/>
      <c r="T99" s="88"/>
      <c r="U99" s="88"/>
      <c r="V99" s="88"/>
      <c r="W99" s="88"/>
      <c r="X99" s="88"/>
      <c r="Y99" s="88"/>
    </row>
    <row r="100" spans="1:25" ht="30.6" customHeight="1" x14ac:dyDescent="0.25">
      <c r="A100" s="366" t="s">
        <v>1503</v>
      </c>
      <c r="B100" s="366"/>
      <c r="C100" s="366"/>
      <c r="D100" s="366"/>
      <c r="E100" s="366"/>
      <c r="F100" s="366"/>
      <c r="G100" s="366"/>
      <c r="H100" s="366"/>
      <c r="I100" s="368" t="s">
        <v>1488</v>
      </c>
      <c r="J100" s="368"/>
      <c r="K100" s="89"/>
    </row>
    <row r="101" spans="1:25" ht="15.75" x14ac:dyDescent="0.25">
      <c r="A101" s="369"/>
      <c r="B101" s="369"/>
      <c r="C101" s="369"/>
      <c r="D101" s="369"/>
      <c r="E101" s="369"/>
      <c r="F101" s="369"/>
      <c r="G101" s="369"/>
      <c r="H101" s="369"/>
      <c r="I101" s="367">
        <v>45887</v>
      </c>
      <c r="J101" s="367"/>
    </row>
    <row r="102" spans="1:25" ht="14.25" x14ac:dyDescent="0.2">
      <c r="A102" s="249" t="s">
        <v>403</v>
      </c>
      <c r="B102" s="250">
        <v>43</v>
      </c>
      <c r="C102" s="250"/>
      <c r="D102" s="251"/>
      <c r="E102" s="251"/>
      <c r="F102" s="251"/>
      <c r="G102" s="251"/>
      <c r="H102" s="251"/>
      <c r="I102" s="86"/>
      <c r="J102" s="220"/>
    </row>
    <row r="103" spans="1:25" s="83" customFormat="1" x14ac:dyDescent="0.2">
      <c r="A103" s="79" t="s">
        <v>334</v>
      </c>
      <c r="B103" s="80" t="s">
        <v>404</v>
      </c>
      <c r="C103" s="80" t="s">
        <v>405</v>
      </c>
      <c r="D103" s="80" t="s">
        <v>406</v>
      </c>
      <c r="E103" s="80"/>
      <c r="F103" s="80" t="s">
        <v>407</v>
      </c>
      <c r="G103" s="80"/>
      <c r="H103" s="80" t="s">
        <v>408</v>
      </c>
      <c r="I103" s="81" t="s">
        <v>409</v>
      </c>
      <c r="J103" s="82" t="s">
        <v>378</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410</v>
      </c>
      <c r="F104" s="10" t="s">
        <v>65</v>
      </c>
      <c r="G104" s="10" t="s">
        <v>66</v>
      </c>
      <c r="H104" s="10" t="s">
        <v>67</v>
      </c>
      <c r="I104" s="295" t="s">
        <v>411</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70" t="s">
        <v>412</v>
      </c>
      <c r="B105" s="371"/>
      <c r="C105" s="371"/>
      <c r="D105" s="371"/>
      <c r="E105" s="371"/>
      <c r="F105" s="371"/>
      <c r="G105" s="371"/>
      <c r="H105" s="371"/>
      <c r="I105" s="371"/>
      <c r="J105" s="372"/>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12.75" x14ac:dyDescent="0.2">
      <c r="A107" s="14" t="s">
        <v>1504</v>
      </c>
      <c r="B107" s="14" t="s">
        <v>1930</v>
      </c>
      <c r="C107" s="14"/>
      <c r="D107" s="16">
        <v>45686</v>
      </c>
      <c r="E107" s="16"/>
      <c r="F107" s="14" t="s">
        <v>1545</v>
      </c>
      <c r="G107" s="14" t="s">
        <v>1520</v>
      </c>
      <c r="H107" s="14" t="s">
        <v>1521</v>
      </c>
      <c r="I107" s="15">
        <v>30</v>
      </c>
      <c r="J107" s="77">
        <v>4</v>
      </c>
      <c r="K107" s="92"/>
    </row>
    <row r="108" spans="1:25" ht="12.75" x14ac:dyDescent="0.2">
      <c r="A108" s="14" t="s">
        <v>1504</v>
      </c>
      <c r="B108" s="14" t="s">
        <v>1931</v>
      </c>
      <c r="C108" s="14"/>
      <c r="D108" s="16">
        <v>45686</v>
      </c>
      <c r="E108" s="16"/>
      <c r="F108" s="14" t="s">
        <v>1546</v>
      </c>
      <c r="G108" s="14" t="s">
        <v>1520</v>
      </c>
      <c r="H108" s="14" t="s">
        <v>1521</v>
      </c>
      <c r="I108" s="15">
        <v>7</v>
      </c>
      <c r="J108" s="77">
        <v>4</v>
      </c>
      <c r="K108" s="92"/>
    </row>
    <row r="109" spans="1:25" ht="12.75" x14ac:dyDescent="0.2">
      <c r="A109" s="14" t="s">
        <v>1504</v>
      </c>
      <c r="B109" s="14" t="s">
        <v>1932</v>
      </c>
      <c r="C109" s="14"/>
      <c r="D109" s="16">
        <v>45688</v>
      </c>
      <c r="E109" s="16"/>
      <c r="F109" s="14" t="s">
        <v>1519</v>
      </c>
      <c r="G109" s="14" t="s">
        <v>1520</v>
      </c>
      <c r="H109" s="14" t="s">
        <v>1521</v>
      </c>
      <c r="I109" s="15">
        <v>5</v>
      </c>
      <c r="J109" s="77">
        <v>4</v>
      </c>
      <c r="K109" s="92"/>
    </row>
    <row r="110" spans="1:25" ht="12.75" x14ac:dyDescent="0.2">
      <c r="A110" s="14" t="s">
        <v>1504</v>
      </c>
      <c r="B110" s="14" t="s">
        <v>1933</v>
      </c>
      <c r="C110" s="14"/>
      <c r="D110" s="16">
        <v>45688</v>
      </c>
      <c r="E110" s="16"/>
      <c r="F110" s="14" t="s">
        <v>1522</v>
      </c>
      <c r="G110" s="14" t="s">
        <v>1520</v>
      </c>
      <c r="H110" s="14" t="s">
        <v>1521</v>
      </c>
      <c r="I110" s="15">
        <v>5</v>
      </c>
      <c r="J110" s="77">
        <v>4</v>
      </c>
      <c r="K110" s="92"/>
    </row>
    <row r="111" spans="1:25" ht="22.5" x14ac:dyDescent="0.2">
      <c r="A111" s="14" t="s">
        <v>1504</v>
      </c>
      <c r="B111" s="14" t="s">
        <v>1798</v>
      </c>
      <c r="C111" s="14" t="s">
        <v>1742</v>
      </c>
      <c r="D111" s="16">
        <v>45691</v>
      </c>
      <c r="E111" s="16"/>
      <c r="F111" s="14" t="s">
        <v>1703</v>
      </c>
      <c r="G111" s="14" t="s">
        <v>1526</v>
      </c>
      <c r="H111" s="14" t="s">
        <v>1527</v>
      </c>
      <c r="I111" s="15">
        <v>138.4</v>
      </c>
      <c r="J111" s="77">
        <v>5</v>
      </c>
      <c r="K111" s="92"/>
    </row>
    <row r="112" spans="1:25" ht="12.75" x14ac:dyDescent="0.2">
      <c r="A112" s="14" t="s">
        <v>1504</v>
      </c>
      <c r="B112" s="14" t="s">
        <v>1799</v>
      </c>
      <c r="C112" s="14"/>
      <c r="D112" s="16">
        <v>45691</v>
      </c>
      <c r="E112" s="16"/>
      <c r="F112" s="14" t="s">
        <v>1730</v>
      </c>
      <c r="G112" s="14"/>
      <c r="H112" s="14" t="s">
        <v>1744</v>
      </c>
      <c r="I112" s="15">
        <v>70</v>
      </c>
      <c r="J112" s="77">
        <v>2</v>
      </c>
      <c r="K112" s="92"/>
    </row>
    <row r="113" spans="1:11" ht="22.5" x14ac:dyDescent="0.2">
      <c r="A113" s="14" t="s">
        <v>1504</v>
      </c>
      <c r="B113" s="14" t="s">
        <v>1800</v>
      </c>
      <c r="C113" s="14" t="s">
        <v>1749</v>
      </c>
      <c r="D113" s="16">
        <v>45697</v>
      </c>
      <c r="E113" s="16"/>
      <c r="F113" s="14" t="s">
        <v>1745</v>
      </c>
      <c r="G113" s="14" t="s">
        <v>1748</v>
      </c>
      <c r="H113" s="14" t="s">
        <v>1747</v>
      </c>
      <c r="I113" s="15">
        <v>139.47999999999999</v>
      </c>
      <c r="J113" s="77">
        <v>5</v>
      </c>
      <c r="K113" s="92"/>
    </row>
    <row r="114" spans="1:11" ht="12.75" x14ac:dyDescent="0.2">
      <c r="A114" s="14" t="s">
        <v>1504</v>
      </c>
      <c r="B114" s="14" t="s">
        <v>1801</v>
      </c>
      <c r="C114" s="14" t="s">
        <v>1758</v>
      </c>
      <c r="D114" s="16">
        <v>45699</v>
      </c>
      <c r="E114" s="16"/>
      <c r="F114" s="14" t="s">
        <v>1510</v>
      </c>
      <c r="G114" s="14" t="s">
        <v>1532</v>
      </c>
      <c r="H114" s="14" t="s">
        <v>1511</v>
      </c>
      <c r="I114" s="15">
        <v>292.41000000000003</v>
      </c>
      <c r="J114" s="77">
        <v>3</v>
      </c>
      <c r="K114" s="92"/>
    </row>
    <row r="115" spans="1:11" ht="12.75" x14ac:dyDescent="0.2">
      <c r="A115" s="14" t="s">
        <v>1504</v>
      </c>
      <c r="B115" s="14" t="s">
        <v>1802</v>
      </c>
      <c r="C115" s="14" t="s">
        <v>1756</v>
      </c>
      <c r="D115" s="16">
        <v>45705</v>
      </c>
      <c r="E115" s="16"/>
      <c r="F115" s="14" t="s">
        <v>1757</v>
      </c>
      <c r="G115" s="14" t="s">
        <v>1934</v>
      </c>
      <c r="H115" s="14" t="s">
        <v>1743</v>
      </c>
      <c r="I115" s="15">
        <v>191.73</v>
      </c>
      <c r="J115" s="77">
        <v>4</v>
      </c>
      <c r="K115" s="92"/>
    </row>
    <row r="116" spans="1:11" ht="12.75" x14ac:dyDescent="0.2">
      <c r="A116" s="14" t="s">
        <v>1504</v>
      </c>
      <c r="B116" s="14" t="s">
        <v>1804</v>
      </c>
      <c r="C116" s="14" t="s">
        <v>1755</v>
      </c>
      <c r="D116" s="16">
        <v>45705</v>
      </c>
      <c r="E116" s="16"/>
      <c r="F116" s="14" t="s">
        <v>1754</v>
      </c>
      <c r="G116" s="14" t="s">
        <v>1934</v>
      </c>
      <c r="H116" s="14" t="s">
        <v>1743</v>
      </c>
      <c r="I116" s="15">
        <v>8.17</v>
      </c>
      <c r="J116" s="77">
        <v>4</v>
      </c>
      <c r="K116" s="92"/>
    </row>
    <row r="117" spans="1:11" ht="12.75" x14ac:dyDescent="0.2">
      <c r="A117" s="14" t="s">
        <v>1504</v>
      </c>
      <c r="B117" s="14" t="s">
        <v>1803</v>
      </c>
      <c r="C117" s="14" t="s">
        <v>1752</v>
      </c>
      <c r="D117" s="16">
        <v>45705</v>
      </c>
      <c r="E117" s="16"/>
      <c r="F117" s="14" t="s">
        <v>1753</v>
      </c>
      <c r="G117" s="14" t="s">
        <v>1934</v>
      </c>
      <c r="H117" s="14" t="s">
        <v>1743</v>
      </c>
      <c r="I117" s="15">
        <v>19.559999999999999</v>
      </c>
      <c r="J117" s="77">
        <v>4</v>
      </c>
      <c r="K117" s="92"/>
    </row>
    <row r="118" spans="1:11" ht="12.75" x14ac:dyDescent="0.2">
      <c r="A118" s="14" t="s">
        <v>1504</v>
      </c>
      <c r="B118" s="14" t="s">
        <v>1805</v>
      </c>
      <c r="C118" s="14" t="s">
        <v>1750</v>
      </c>
      <c r="D118" s="16">
        <v>45705</v>
      </c>
      <c r="E118" s="16"/>
      <c r="F118" s="14" t="s">
        <v>1751</v>
      </c>
      <c r="G118" s="14" t="s">
        <v>1530</v>
      </c>
      <c r="H118" s="14" t="s">
        <v>1513</v>
      </c>
      <c r="I118" s="15">
        <v>30.75</v>
      </c>
      <c r="J118" s="77">
        <v>4</v>
      </c>
      <c r="K118" s="92"/>
    </row>
    <row r="119" spans="1:11" ht="22.5" x14ac:dyDescent="0.2">
      <c r="A119" s="14" t="s">
        <v>1504</v>
      </c>
      <c r="B119" s="14" t="s">
        <v>1800</v>
      </c>
      <c r="C119" s="14" t="s">
        <v>1749</v>
      </c>
      <c r="D119" s="16">
        <v>45708</v>
      </c>
      <c r="E119" s="16"/>
      <c r="F119" s="14" t="s">
        <v>1746</v>
      </c>
      <c r="G119" s="14" t="s">
        <v>1748</v>
      </c>
      <c r="H119" s="14" t="s">
        <v>1747</v>
      </c>
      <c r="I119" s="15">
        <v>7.38</v>
      </c>
      <c r="J119" s="77">
        <v>5</v>
      </c>
      <c r="K119" s="92"/>
    </row>
    <row r="120" spans="1:11" ht="12.75" x14ac:dyDescent="0.2">
      <c r="A120" s="14" t="s">
        <v>1504</v>
      </c>
      <c r="B120" s="14" t="s">
        <v>1935</v>
      </c>
      <c r="C120" s="14"/>
      <c r="D120" s="16">
        <v>45716</v>
      </c>
      <c r="E120" s="16"/>
      <c r="F120" s="14" t="s">
        <v>1519</v>
      </c>
      <c r="G120" s="14" t="s">
        <v>1520</v>
      </c>
      <c r="H120" s="14" t="s">
        <v>1521</v>
      </c>
      <c r="I120" s="15">
        <v>5</v>
      </c>
      <c r="J120" s="77">
        <v>4</v>
      </c>
      <c r="K120" s="92"/>
    </row>
    <row r="121" spans="1:11" ht="12.75" x14ac:dyDescent="0.2">
      <c r="A121" s="14" t="s">
        <v>1504</v>
      </c>
      <c r="B121" s="14" t="s">
        <v>1936</v>
      </c>
      <c r="C121" s="14"/>
      <c r="D121" s="16">
        <v>45716</v>
      </c>
      <c r="E121" s="16"/>
      <c r="F121" s="14" t="s">
        <v>1522</v>
      </c>
      <c r="G121" s="14" t="s">
        <v>1520</v>
      </c>
      <c r="H121" s="14" t="s">
        <v>1521</v>
      </c>
      <c r="I121" s="15">
        <v>5</v>
      </c>
      <c r="J121" s="77">
        <v>4</v>
      </c>
      <c r="K121" s="92"/>
    </row>
    <row r="122" spans="1:11" ht="33.75" x14ac:dyDescent="0.2">
      <c r="A122" s="14" t="s">
        <v>1504</v>
      </c>
      <c r="B122" s="14" t="s">
        <v>1806</v>
      </c>
      <c r="C122" s="14"/>
      <c r="D122" s="16">
        <v>45723</v>
      </c>
      <c r="E122" s="16"/>
      <c r="F122" s="14" t="s">
        <v>1741</v>
      </c>
      <c r="G122" s="14" t="s">
        <v>1555</v>
      </c>
      <c r="H122" s="14" t="s">
        <v>1556</v>
      </c>
      <c r="I122" s="15">
        <v>600</v>
      </c>
      <c r="J122" s="77">
        <v>1</v>
      </c>
      <c r="K122" s="92"/>
    </row>
    <row r="123" spans="1:11" ht="12.75" x14ac:dyDescent="0.2">
      <c r="A123" s="14" t="s">
        <v>1504</v>
      </c>
      <c r="B123" s="14" t="s">
        <v>1808</v>
      </c>
      <c r="C123" s="14"/>
      <c r="D123" s="16">
        <v>45727</v>
      </c>
      <c r="E123" s="16"/>
      <c r="F123" s="14" t="s">
        <v>1730</v>
      </c>
      <c r="G123" s="14"/>
      <c r="H123" s="14" t="s">
        <v>1740</v>
      </c>
      <c r="I123" s="15">
        <v>70</v>
      </c>
      <c r="J123" s="77">
        <v>2</v>
      </c>
      <c r="K123" s="92"/>
    </row>
    <row r="124" spans="1:11" ht="12.75" x14ac:dyDescent="0.2">
      <c r="A124" s="14" t="s">
        <v>1504</v>
      </c>
      <c r="B124" s="14" t="s">
        <v>1807</v>
      </c>
      <c r="C124" s="14"/>
      <c r="D124" s="16">
        <v>45727</v>
      </c>
      <c r="E124" s="16"/>
      <c r="F124" s="14" t="s">
        <v>1730</v>
      </c>
      <c r="G124" s="14"/>
      <c r="H124" s="14" t="s">
        <v>1737</v>
      </c>
      <c r="I124" s="15">
        <v>70</v>
      </c>
      <c r="J124" s="77">
        <v>2</v>
      </c>
      <c r="K124" s="92"/>
    </row>
    <row r="125" spans="1:11" ht="22.5" x14ac:dyDescent="0.2">
      <c r="A125" s="14" t="s">
        <v>1504</v>
      </c>
      <c r="B125" s="14" t="s">
        <v>1809</v>
      </c>
      <c r="C125" s="14" t="s">
        <v>1736</v>
      </c>
      <c r="D125" s="16">
        <v>45727</v>
      </c>
      <c r="E125" s="16"/>
      <c r="F125" s="14" t="s">
        <v>1735</v>
      </c>
      <c r="G125" s="14" t="s">
        <v>1526</v>
      </c>
      <c r="H125" s="14" t="s">
        <v>1527</v>
      </c>
      <c r="I125" s="15">
        <v>651.33000000000004</v>
      </c>
      <c r="J125" s="77">
        <v>5</v>
      </c>
      <c r="K125" s="92"/>
    </row>
    <row r="126" spans="1:11" ht="22.5" x14ac:dyDescent="0.2">
      <c r="A126" s="14" t="s">
        <v>1504</v>
      </c>
      <c r="B126" s="14" t="s">
        <v>1810</v>
      </c>
      <c r="C126" s="14"/>
      <c r="D126" s="16">
        <v>45727</v>
      </c>
      <c r="E126" s="16"/>
      <c r="F126" s="14" t="s">
        <v>1733</v>
      </c>
      <c r="G126" s="14" t="s">
        <v>1739</v>
      </c>
      <c r="H126" s="14" t="s">
        <v>1734</v>
      </c>
      <c r="I126" s="15">
        <v>100</v>
      </c>
      <c r="J126" s="77">
        <v>5</v>
      </c>
      <c r="K126" s="92"/>
    </row>
    <row r="127" spans="1:11" ht="22.5" x14ac:dyDescent="0.2">
      <c r="A127" s="14" t="s">
        <v>1504</v>
      </c>
      <c r="B127" s="14" t="s">
        <v>1811</v>
      </c>
      <c r="C127" s="14"/>
      <c r="D127" s="16">
        <v>45739</v>
      </c>
      <c r="E127" s="16"/>
      <c r="F127" s="14" t="s">
        <v>1733</v>
      </c>
      <c r="G127" s="14" t="s">
        <v>1738</v>
      </c>
      <c r="H127" s="14" t="s">
        <v>1732</v>
      </c>
      <c r="I127" s="15">
        <v>100</v>
      </c>
      <c r="J127" s="77">
        <v>5</v>
      </c>
      <c r="K127" s="92"/>
    </row>
    <row r="128" spans="1:11" ht="12.75" x14ac:dyDescent="0.2">
      <c r="A128" s="14" t="s">
        <v>1504</v>
      </c>
      <c r="B128" s="14" t="s">
        <v>1812</v>
      </c>
      <c r="C128" s="14"/>
      <c r="D128" s="16">
        <v>45740</v>
      </c>
      <c r="E128" s="16"/>
      <c r="F128" s="14" t="s">
        <v>1730</v>
      </c>
      <c r="G128" s="14"/>
      <c r="H128" s="14" t="s">
        <v>1731</v>
      </c>
      <c r="I128" s="15">
        <v>105.9</v>
      </c>
      <c r="J128" s="77">
        <v>2</v>
      </c>
      <c r="K128" s="92"/>
    </row>
    <row r="129" spans="1:11" ht="12.75" x14ac:dyDescent="0.2">
      <c r="A129" s="14" t="s">
        <v>1504</v>
      </c>
      <c r="B129" s="14" t="s">
        <v>1967</v>
      </c>
      <c r="C129" s="14"/>
      <c r="D129" s="16">
        <v>45740</v>
      </c>
      <c r="E129" s="16"/>
      <c r="F129" s="14" t="s">
        <v>1545</v>
      </c>
      <c r="G129" s="14" t="s">
        <v>1520</v>
      </c>
      <c r="H129" s="14" t="s">
        <v>1521</v>
      </c>
      <c r="I129" s="15">
        <v>30</v>
      </c>
      <c r="J129" s="77">
        <v>4</v>
      </c>
      <c r="K129" s="92"/>
    </row>
    <row r="130" spans="1:11" ht="12.75" x14ac:dyDescent="0.2">
      <c r="A130" s="14" t="s">
        <v>1504</v>
      </c>
      <c r="B130" s="14" t="s">
        <v>1968</v>
      </c>
      <c r="C130" s="14"/>
      <c r="D130" s="16">
        <v>45740</v>
      </c>
      <c r="E130" s="16"/>
      <c r="F130" s="14" t="s">
        <v>1546</v>
      </c>
      <c r="G130" s="14" t="s">
        <v>1520</v>
      </c>
      <c r="H130" s="14" t="s">
        <v>1521</v>
      </c>
      <c r="I130" s="15">
        <v>7</v>
      </c>
      <c r="J130" s="77">
        <v>4</v>
      </c>
      <c r="K130" s="92"/>
    </row>
    <row r="131" spans="1:11" ht="22.5" x14ac:dyDescent="0.2">
      <c r="A131" s="14" t="s">
        <v>1504</v>
      </c>
      <c r="B131" s="14" t="s">
        <v>1816</v>
      </c>
      <c r="C131" s="14"/>
      <c r="D131" s="16">
        <v>45740</v>
      </c>
      <c r="E131" s="16"/>
      <c r="F131" s="14" t="s">
        <v>1814</v>
      </c>
      <c r="G131" s="14" t="s">
        <v>1815</v>
      </c>
      <c r="H131" s="14" t="s">
        <v>1813</v>
      </c>
      <c r="I131" s="15">
        <v>66</v>
      </c>
      <c r="J131" s="77">
        <v>4</v>
      </c>
      <c r="K131" s="92"/>
    </row>
    <row r="132" spans="1:11" ht="33.75" x14ac:dyDescent="0.2">
      <c r="A132" s="14" t="s">
        <v>1504</v>
      </c>
      <c r="B132" s="14" t="s">
        <v>1937</v>
      </c>
      <c r="C132" s="14"/>
      <c r="D132" s="16">
        <v>45747</v>
      </c>
      <c r="E132" s="16"/>
      <c r="F132" s="14" t="s">
        <v>1729</v>
      </c>
      <c r="G132" s="14" t="s">
        <v>1520</v>
      </c>
      <c r="H132" s="14" t="s">
        <v>1521</v>
      </c>
      <c r="I132" s="15">
        <v>8</v>
      </c>
      <c r="J132" s="77">
        <v>4</v>
      </c>
      <c r="K132" s="92"/>
    </row>
    <row r="133" spans="1:11" ht="22.5" x14ac:dyDescent="0.2">
      <c r="A133" s="14" t="s">
        <v>1504</v>
      </c>
      <c r="B133" s="14" t="s">
        <v>1818</v>
      </c>
      <c r="C133" s="14"/>
      <c r="D133" s="16">
        <v>45746</v>
      </c>
      <c r="E133" s="16"/>
      <c r="F133" s="14" t="s">
        <v>1728</v>
      </c>
      <c r="G133" s="14"/>
      <c r="H133" s="14" t="s">
        <v>1602</v>
      </c>
      <c r="I133" s="15">
        <v>699.75</v>
      </c>
      <c r="J133" s="77">
        <v>2</v>
      </c>
      <c r="K133" s="92"/>
    </row>
    <row r="134" spans="1:11" ht="12.75" x14ac:dyDescent="0.2">
      <c r="A134" s="14" t="s">
        <v>1504</v>
      </c>
      <c r="B134" s="14" t="s">
        <v>1817</v>
      </c>
      <c r="C134" s="14" t="s">
        <v>1726</v>
      </c>
      <c r="D134" s="16">
        <v>45746</v>
      </c>
      <c r="E134" s="16"/>
      <c r="F134" s="14" t="s">
        <v>1512</v>
      </c>
      <c r="G134" s="14" t="s">
        <v>1530</v>
      </c>
      <c r="H134" s="14" t="s">
        <v>1513</v>
      </c>
      <c r="I134" s="15">
        <v>30.75</v>
      </c>
      <c r="J134" s="77">
        <v>4</v>
      </c>
      <c r="K134" s="92"/>
    </row>
    <row r="135" spans="1:11" ht="12.75" x14ac:dyDescent="0.2">
      <c r="A135" s="14" t="s">
        <v>1504</v>
      </c>
      <c r="B135" s="14" t="s">
        <v>1938</v>
      </c>
      <c r="C135" s="14"/>
      <c r="D135" s="16">
        <v>45747</v>
      </c>
      <c r="E135" s="16"/>
      <c r="F135" s="14" t="s">
        <v>1519</v>
      </c>
      <c r="G135" s="14" t="s">
        <v>1520</v>
      </c>
      <c r="H135" s="14" t="s">
        <v>1521</v>
      </c>
      <c r="I135" s="15">
        <v>5</v>
      </c>
      <c r="J135" s="77">
        <v>4</v>
      </c>
      <c r="K135" s="92"/>
    </row>
    <row r="136" spans="1:11" ht="12.75" x14ac:dyDescent="0.2">
      <c r="A136" s="14" t="s">
        <v>1504</v>
      </c>
      <c r="B136" s="14" t="s">
        <v>1939</v>
      </c>
      <c r="C136" s="14"/>
      <c r="D136" s="16">
        <v>45747</v>
      </c>
      <c r="E136" s="16"/>
      <c r="F136" s="14" t="s">
        <v>1522</v>
      </c>
      <c r="G136" s="14" t="s">
        <v>1520</v>
      </c>
      <c r="H136" s="14" t="s">
        <v>1521</v>
      </c>
      <c r="I136" s="15">
        <v>5</v>
      </c>
      <c r="J136" s="77">
        <v>4</v>
      </c>
      <c r="K136" s="92"/>
    </row>
    <row r="137" spans="1:11" ht="12.75" x14ac:dyDescent="0.2">
      <c r="A137" s="14" t="s">
        <v>1504</v>
      </c>
      <c r="B137" s="14" t="s">
        <v>1819</v>
      </c>
      <c r="C137" s="14" t="s">
        <v>1507</v>
      </c>
      <c r="D137" s="16">
        <v>45748</v>
      </c>
      <c r="E137" s="16"/>
      <c r="F137" s="14" t="s">
        <v>1506</v>
      </c>
      <c r="G137" s="14" t="s">
        <v>1508</v>
      </c>
      <c r="H137" s="14" t="s">
        <v>1505</v>
      </c>
      <c r="I137" s="15">
        <v>28.59</v>
      </c>
      <c r="J137" s="77">
        <v>4</v>
      </c>
      <c r="K137" s="92"/>
    </row>
    <row r="138" spans="1:11" ht="12.75" x14ac:dyDescent="0.2">
      <c r="A138" s="14" t="s">
        <v>1504</v>
      </c>
      <c r="B138" s="14" t="s">
        <v>1820</v>
      </c>
      <c r="C138" s="14" t="s">
        <v>1509</v>
      </c>
      <c r="D138" s="16">
        <v>45776</v>
      </c>
      <c r="E138" s="16"/>
      <c r="F138" s="14" t="s">
        <v>1510</v>
      </c>
      <c r="G138" s="14" t="s">
        <v>1532</v>
      </c>
      <c r="H138" s="14" t="s">
        <v>1511</v>
      </c>
      <c r="I138" s="15">
        <v>336.41</v>
      </c>
      <c r="J138" s="77">
        <v>1</v>
      </c>
      <c r="K138" s="92"/>
    </row>
    <row r="139" spans="1:11" ht="12.75" x14ac:dyDescent="0.2">
      <c r="A139" s="14" t="s">
        <v>1504</v>
      </c>
      <c r="B139" s="14" t="s">
        <v>1821</v>
      </c>
      <c r="C139" s="14" t="s">
        <v>1514</v>
      </c>
      <c r="D139" s="16">
        <v>45776</v>
      </c>
      <c r="E139" s="16"/>
      <c r="F139" s="14" t="s">
        <v>1727</v>
      </c>
      <c r="G139" s="14" t="s">
        <v>1530</v>
      </c>
      <c r="H139" s="14" t="s">
        <v>1513</v>
      </c>
      <c r="I139" s="15">
        <v>34.25</v>
      </c>
      <c r="J139" s="77">
        <v>4</v>
      </c>
      <c r="K139" s="92"/>
    </row>
    <row r="140" spans="1:11" ht="22.5" x14ac:dyDescent="0.2">
      <c r="A140" s="14" t="s">
        <v>1504</v>
      </c>
      <c r="B140" s="14" t="s">
        <v>1822</v>
      </c>
      <c r="C140" s="14" t="s">
        <v>1518</v>
      </c>
      <c r="D140" s="16">
        <v>45776</v>
      </c>
      <c r="E140" s="16"/>
      <c r="F140" s="14" t="s">
        <v>1516</v>
      </c>
      <c r="G140" s="14" t="s">
        <v>1517</v>
      </c>
      <c r="H140" s="14" t="s">
        <v>1515</v>
      </c>
      <c r="I140" s="15">
        <v>1210</v>
      </c>
      <c r="J140" s="77">
        <v>2</v>
      </c>
      <c r="K140" s="92"/>
    </row>
    <row r="141" spans="1:11" ht="33.75" x14ac:dyDescent="0.2">
      <c r="A141" s="14" t="s">
        <v>1504</v>
      </c>
      <c r="B141" s="14" t="s">
        <v>1846</v>
      </c>
      <c r="C141" s="14"/>
      <c r="D141" s="16">
        <v>45776</v>
      </c>
      <c r="E141" s="16"/>
      <c r="F141" s="14" t="s">
        <v>1524</v>
      </c>
      <c r="G141" s="14"/>
      <c r="H141" s="14" t="s">
        <v>1523</v>
      </c>
      <c r="I141" s="15">
        <v>719.08</v>
      </c>
      <c r="J141" s="77">
        <v>4</v>
      </c>
      <c r="K141" s="92"/>
    </row>
    <row r="142" spans="1:11" ht="22.5" x14ac:dyDescent="0.2">
      <c r="A142" s="14" t="s">
        <v>1504</v>
      </c>
      <c r="B142" s="14" t="s">
        <v>1845</v>
      </c>
      <c r="C142" s="14"/>
      <c r="D142" s="16">
        <v>45776</v>
      </c>
      <c r="E142" s="16"/>
      <c r="F142" s="14" t="s">
        <v>1525</v>
      </c>
      <c r="G142" s="14"/>
      <c r="H142" s="14" t="s">
        <v>1523</v>
      </c>
      <c r="I142" s="15">
        <v>677.08</v>
      </c>
      <c r="J142" s="77">
        <v>4</v>
      </c>
      <c r="K142" s="92"/>
    </row>
    <row r="143" spans="1:11" ht="12.75" x14ac:dyDescent="0.2">
      <c r="A143" s="14" t="s">
        <v>1504</v>
      </c>
      <c r="B143" s="14" t="s">
        <v>1940</v>
      </c>
      <c r="C143" s="14"/>
      <c r="D143" s="16">
        <v>46142</v>
      </c>
      <c r="E143" s="16"/>
      <c r="F143" s="14" t="s">
        <v>1519</v>
      </c>
      <c r="G143" s="14" t="s">
        <v>1520</v>
      </c>
      <c r="H143" s="14" t="s">
        <v>1521</v>
      </c>
      <c r="I143" s="15">
        <v>5</v>
      </c>
      <c r="J143" s="77">
        <v>4</v>
      </c>
      <c r="K143" s="92"/>
    </row>
    <row r="144" spans="1:11" ht="12.75" x14ac:dyDescent="0.2">
      <c r="A144" s="14" t="s">
        <v>1504</v>
      </c>
      <c r="B144" s="14" t="s">
        <v>1941</v>
      </c>
      <c r="C144" s="14"/>
      <c r="D144" s="16">
        <v>46142</v>
      </c>
      <c r="E144" s="16"/>
      <c r="F144" s="14" t="s">
        <v>1522</v>
      </c>
      <c r="G144" s="14" t="s">
        <v>1520</v>
      </c>
      <c r="H144" s="14" t="s">
        <v>1521</v>
      </c>
      <c r="I144" s="15">
        <v>5</v>
      </c>
      <c r="J144" s="77">
        <v>4</v>
      </c>
      <c r="K144" s="92"/>
    </row>
    <row r="145" spans="1:11" ht="12.75" x14ac:dyDescent="0.2">
      <c r="A145" s="14" t="s">
        <v>1504</v>
      </c>
      <c r="B145" s="14" t="s">
        <v>1825</v>
      </c>
      <c r="C145" s="14" t="s">
        <v>1529</v>
      </c>
      <c r="D145" s="16">
        <v>45783</v>
      </c>
      <c r="E145" s="16"/>
      <c r="F145" s="14" t="s">
        <v>1535</v>
      </c>
      <c r="G145" s="14" t="s">
        <v>1533</v>
      </c>
      <c r="H145" s="14" t="s">
        <v>1534</v>
      </c>
      <c r="I145" s="15">
        <v>295.2</v>
      </c>
      <c r="J145" s="77">
        <v>4</v>
      </c>
      <c r="K145" s="92"/>
    </row>
    <row r="146" spans="1:11" ht="22.5" x14ac:dyDescent="0.2">
      <c r="A146" s="14" t="s">
        <v>1504</v>
      </c>
      <c r="B146" s="14" t="s">
        <v>1826</v>
      </c>
      <c r="C146" s="14" t="s">
        <v>1528</v>
      </c>
      <c r="D146" s="16">
        <v>45783</v>
      </c>
      <c r="E146" s="16"/>
      <c r="F146" s="14" t="s">
        <v>1703</v>
      </c>
      <c r="G146" s="14" t="s">
        <v>1526</v>
      </c>
      <c r="H146" s="14" t="s">
        <v>1527</v>
      </c>
      <c r="I146" s="15">
        <v>462.15</v>
      </c>
      <c r="J146" s="77">
        <v>5</v>
      </c>
      <c r="K146" s="92"/>
    </row>
    <row r="147" spans="1:11" ht="12.75" x14ac:dyDescent="0.2">
      <c r="A147" s="14" t="s">
        <v>1504</v>
      </c>
      <c r="B147" s="14" t="s">
        <v>1827</v>
      </c>
      <c r="C147" s="14" t="s">
        <v>1536</v>
      </c>
      <c r="D147" s="16">
        <v>45784</v>
      </c>
      <c r="E147" s="16"/>
      <c r="F147" s="14" t="s">
        <v>1552</v>
      </c>
      <c r="G147" s="14" t="s">
        <v>1530</v>
      </c>
      <c r="H147" s="14" t="s">
        <v>1531</v>
      </c>
      <c r="I147" s="15">
        <v>30.75</v>
      </c>
      <c r="J147" s="77">
        <v>4</v>
      </c>
      <c r="K147" s="92"/>
    </row>
    <row r="148" spans="1:11" ht="12.75" x14ac:dyDescent="0.2">
      <c r="A148" s="14" t="s">
        <v>1504</v>
      </c>
      <c r="B148" s="14" t="s">
        <v>1828</v>
      </c>
      <c r="C148" s="14" t="s">
        <v>1829</v>
      </c>
      <c r="D148" s="16">
        <v>45805</v>
      </c>
      <c r="E148" s="16"/>
      <c r="F148" s="14" t="s">
        <v>1636</v>
      </c>
      <c r="G148" s="14" t="s">
        <v>1532</v>
      </c>
      <c r="H148" s="14" t="s">
        <v>1511</v>
      </c>
      <c r="I148" s="15">
        <v>192.13</v>
      </c>
      <c r="J148" s="77">
        <v>1</v>
      </c>
      <c r="K148" s="92"/>
    </row>
    <row r="149" spans="1:11" ht="22.5" x14ac:dyDescent="0.2">
      <c r="A149" s="14" t="s">
        <v>1504</v>
      </c>
      <c r="B149" s="14" t="s">
        <v>1830</v>
      </c>
      <c r="C149" s="14" t="s">
        <v>1540</v>
      </c>
      <c r="D149" s="16">
        <v>45805</v>
      </c>
      <c r="E149" s="16"/>
      <c r="F149" s="14" t="s">
        <v>1538</v>
      </c>
      <c r="G149" s="14" t="s">
        <v>1539</v>
      </c>
      <c r="H149" s="14" t="s">
        <v>1537</v>
      </c>
      <c r="I149" s="15">
        <v>1041</v>
      </c>
      <c r="J149" s="77">
        <v>2</v>
      </c>
      <c r="K149" s="92"/>
    </row>
    <row r="150" spans="1:11" ht="45" x14ac:dyDescent="0.2">
      <c r="A150" s="14" t="s">
        <v>1504</v>
      </c>
      <c r="B150" s="14" t="s">
        <v>1831</v>
      </c>
      <c r="C150" s="14"/>
      <c r="D150" s="16">
        <v>45806</v>
      </c>
      <c r="E150" s="16"/>
      <c r="F150" s="14" t="s">
        <v>1542</v>
      </c>
      <c r="G150" s="14" t="s">
        <v>1543</v>
      </c>
      <c r="H150" s="14" t="s">
        <v>1541</v>
      </c>
      <c r="I150" s="15">
        <v>600</v>
      </c>
      <c r="J150" s="77">
        <v>5</v>
      </c>
      <c r="K150" s="92"/>
    </row>
    <row r="151" spans="1:11" ht="45" x14ac:dyDescent="0.2">
      <c r="A151" s="14" t="s">
        <v>1504</v>
      </c>
      <c r="B151" s="14" t="s">
        <v>1832</v>
      </c>
      <c r="C151" s="14"/>
      <c r="D151" s="16">
        <v>45806</v>
      </c>
      <c r="E151" s="16"/>
      <c r="F151" s="14" t="s">
        <v>1544</v>
      </c>
      <c r="G151" s="14" t="s">
        <v>1543</v>
      </c>
      <c r="H151" s="14" t="s">
        <v>1541</v>
      </c>
      <c r="I151" s="15">
        <v>100</v>
      </c>
      <c r="J151" s="77">
        <v>5</v>
      </c>
      <c r="K151" s="92"/>
    </row>
    <row r="152" spans="1:11" ht="22.5" x14ac:dyDescent="0.2">
      <c r="A152" s="14" t="s">
        <v>1504</v>
      </c>
      <c r="B152" s="14" t="s">
        <v>1928</v>
      </c>
      <c r="C152" s="14"/>
      <c r="D152" s="16">
        <v>45807</v>
      </c>
      <c r="E152" s="16"/>
      <c r="F152" s="14" t="s">
        <v>1547</v>
      </c>
      <c r="G152" s="14"/>
      <c r="H152" s="14" t="s">
        <v>1548</v>
      </c>
      <c r="I152" s="15">
        <v>737.33</v>
      </c>
      <c r="J152" s="77">
        <v>5</v>
      </c>
      <c r="K152" s="92"/>
    </row>
    <row r="153" spans="1:11" ht="12.75" x14ac:dyDescent="0.2">
      <c r="A153" s="14" t="s">
        <v>1504</v>
      </c>
      <c r="B153" s="14" t="s">
        <v>1942</v>
      </c>
      <c r="C153" s="14"/>
      <c r="D153" s="16">
        <v>45807</v>
      </c>
      <c r="E153" s="16"/>
      <c r="F153" s="14" t="s">
        <v>1545</v>
      </c>
      <c r="G153" s="14" t="s">
        <v>1520</v>
      </c>
      <c r="H153" s="14" t="s">
        <v>1521</v>
      </c>
      <c r="I153" s="15">
        <v>20</v>
      </c>
      <c r="J153" s="77">
        <v>4</v>
      </c>
      <c r="K153" s="92"/>
    </row>
    <row r="154" spans="1:11" ht="12.75" x14ac:dyDescent="0.2">
      <c r="A154" s="14" t="s">
        <v>1504</v>
      </c>
      <c r="B154" s="14" t="s">
        <v>1943</v>
      </c>
      <c r="C154" s="14"/>
      <c r="D154" s="16">
        <v>45807</v>
      </c>
      <c r="E154" s="16"/>
      <c r="F154" s="14" t="s">
        <v>1546</v>
      </c>
      <c r="G154" s="14" t="s">
        <v>1520</v>
      </c>
      <c r="H154" s="14" t="s">
        <v>1521</v>
      </c>
      <c r="I154" s="15">
        <v>8.1300000000000008</v>
      </c>
      <c r="J154" s="77">
        <v>4</v>
      </c>
      <c r="K154" s="92"/>
    </row>
    <row r="155" spans="1:11" ht="12.75" x14ac:dyDescent="0.2">
      <c r="A155" s="14" t="s">
        <v>1504</v>
      </c>
      <c r="B155" s="14" t="s">
        <v>1944</v>
      </c>
      <c r="C155" s="14"/>
      <c r="D155" s="16">
        <v>45808</v>
      </c>
      <c r="E155" s="16"/>
      <c r="F155" s="14" t="s">
        <v>1519</v>
      </c>
      <c r="G155" s="14" t="s">
        <v>1520</v>
      </c>
      <c r="H155" s="14" t="s">
        <v>1521</v>
      </c>
      <c r="I155" s="15">
        <v>5</v>
      </c>
      <c r="J155" s="77">
        <v>4</v>
      </c>
      <c r="K155" s="92"/>
    </row>
    <row r="156" spans="1:11" ht="12.75" x14ac:dyDescent="0.2">
      <c r="A156" s="14" t="s">
        <v>1504</v>
      </c>
      <c r="B156" s="14" t="s">
        <v>1945</v>
      </c>
      <c r="C156" s="14"/>
      <c r="D156" s="16">
        <v>45808</v>
      </c>
      <c r="E156" s="16"/>
      <c r="F156" s="14" t="s">
        <v>1522</v>
      </c>
      <c r="G156" s="14" t="s">
        <v>1520</v>
      </c>
      <c r="H156" s="14" t="s">
        <v>1521</v>
      </c>
      <c r="I156" s="15">
        <v>5</v>
      </c>
      <c r="J156" s="77">
        <v>4</v>
      </c>
      <c r="K156" s="92"/>
    </row>
    <row r="157" spans="1:11" ht="22.5" x14ac:dyDescent="0.2">
      <c r="A157" s="14" t="s">
        <v>1504</v>
      </c>
      <c r="B157" s="14" t="s">
        <v>1833</v>
      </c>
      <c r="C157" s="14"/>
      <c r="D157" s="16">
        <v>45813</v>
      </c>
      <c r="E157" s="16"/>
      <c r="F157" s="14" t="s">
        <v>1551</v>
      </c>
      <c r="G157" s="14" t="s">
        <v>1549</v>
      </c>
      <c r="H157" s="14" t="s">
        <v>1550</v>
      </c>
      <c r="I157" s="15">
        <v>736</v>
      </c>
      <c r="J157" s="77">
        <v>2</v>
      </c>
      <c r="K157" s="92"/>
    </row>
    <row r="158" spans="1:11" ht="33.75" x14ac:dyDescent="0.2">
      <c r="A158" s="14" t="s">
        <v>1504</v>
      </c>
      <c r="B158" s="14" t="s">
        <v>1837</v>
      </c>
      <c r="C158" s="14"/>
      <c r="D158" s="16">
        <v>45817</v>
      </c>
      <c r="E158" s="16"/>
      <c r="F158" s="14" t="s">
        <v>1836</v>
      </c>
      <c r="G158" s="14"/>
      <c r="H158" s="14" t="s">
        <v>1662</v>
      </c>
      <c r="I158" s="15">
        <v>4045.31</v>
      </c>
      <c r="J158" s="77">
        <v>3</v>
      </c>
      <c r="K158" s="92"/>
    </row>
    <row r="159" spans="1:11" ht="12.75" x14ac:dyDescent="0.2">
      <c r="A159" s="14" t="s">
        <v>1504</v>
      </c>
      <c r="B159" s="14" t="s">
        <v>1946</v>
      </c>
      <c r="C159" s="14"/>
      <c r="D159" s="16">
        <v>45817</v>
      </c>
      <c r="E159" s="16"/>
      <c r="F159" s="14" t="s">
        <v>1545</v>
      </c>
      <c r="G159" s="14" t="s">
        <v>1520</v>
      </c>
      <c r="H159" s="14" t="s">
        <v>1521</v>
      </c>
      <c r="I159" s="15">
        <v>30</v>
      </c>
      <c r="J159" s="77">
        <v>4</v>
      </c>
      <c r="K159" s="92"/>
    </row>
    <row r="160" spans="1:11" ht="12.75" x14ac:dyDescent="0.2">
      <c r="A160" s="14" t="s">
        <v>1504</v>
      </c>
      <c r="B160" s="14" t="s">
        <v>1947</v>
      </c>
      <c r="C160" s="14"/>
      <c r="D160" s="16">
        <v>45817</v>
      </c>
      <c r="E160" s="16"/>
      <c r="F160" s="14" t="s">
        <v>1546</v>
      </c>
      <c r="G160" s="14" t="s">
        <v>1520</v>
      </c>
      <c r="H160" s="14" t="s">
        <v>1521</v>
      </c>
      <c r="I160" s="15">
        <v>8.09</v>
      </c>
      <c r="J160" s="77">
        <v>4</v>
      </c>
      <c r="K160" s="92"/>
    </row>
    <row r="161" spans="1:11" ht="22.5" x14ac:dyDescent="0.2">
      <c r="A161" s="14" t="s">
        <v>1504</v>
      </c>
      <c r="B161" s="14" t="s">
        <v>1837</v>
      </c>
      <c r="C161" s="14"/>
      <c r="D161" s="16">
        <v>45817</v>
      </c>
      <c r="E161" s="16"/>
      <c r="F161" s="14" t="s">
        <v>1835</v>
      </c>
      <c r="G161" s="14"/>
      <c r="H161" s="14" t="s">
        <v>1662</v>
      </c>
      <c r="I161" s="15">
        <v>4932.58</v>
      </c>
      <c r="J161" s="77">
        <v>3</v>
      </c>
      <c r="K161" s="92"/>
    </row>
    <row r="162" spans="1:11" ht="12.75" x14ac:dyDescent="0.2">
      <c r="A162" s="14" t="s">
        <v>1504</v>
      </c>
      <c r="B162" s="14" t="s">
        <v>1948</v>
      </c>
      <c r="C162" s="14"/>
      <c r="D162" s="16">
        <v>45817</v>
      </c>
      <c r="E162" s="16"/>
      <c r="F162" s="14" t="s">
        <v>1545</v>
      </c>
      <c r="G162" s="14" t="s">
        <v>1520</v>
      </c>
      <c r="H162" s="14" t="s">
        <v>1521</v>
      </c>
      <c r="I162" s="15">
        <v>30</v>
      </c>
      <c r="J162" s="77">
        <v>4</v>
      </c>
      <c r="K162" s="92"/>
    </row>
    <row r="163" spans="1:11" ht="12.75" x14ac:dyDescent="0.2">
      <c r="A163" s="14" t="s">
        <v>1504</v>
      </c>
      <c r="B163" s="14" t="s">
        <v>1949</v>
      </c>
      <c r="C163" s="14"/>
      <c r="D163" s="16">
        <v>45817</v>
      </c>
      <c r="E163" s="16"/>
      <c r="F163" s="14" t="s">
        <v>1546</v>
      </c>
      <c r="G163" s="14" t="s">
        <v>1520</v>
      </c>
      <c r="H163" s="14" t="s">
        <v>1521</v>
      </c>
      <c r="I163" s="15">
        <v>8.09</v>
      </c>
      <c r="J163" s="77">
        <v>4</v>
      </c>
      <c r="K163" s="92"/>
    </row>
    <row r="164" spans="1:11" ht="33.75" x14ac:dyDescent="0.2">
      <c r="A164" s="14" t="s">
        <v>1504</v>
      </c>
      <c r="B164" s="14" t="s">
        <v>1838</v>
      </c>
      <c r="C164" s="14"/>
      <c r="D164" s="16">
        <v>45826</v>
      </c>
      <c r="E164" s="16"/>
      <c r="F164" s="14" t="s">
        <v>1560</v>
      </c>
      <c r="G164" s="14"/>
      <c r="H164" s="14" t="s">
        <v>1559</v>
      </c>
      <c r="I164" s="15">
        <v>85.05</v>
      </c>
      <c r="J164" s="77">
        <v>2</v>
      </c>
      <c r="K164" s="92"/>
    </row>
    <row r="165" spans="1:11" ht="33.75" x14ac:dyDescent="0.2">
      <c r="A165" s="14" t="s">
        <v>1504</v>
      </c>
      <c r="B165" s="14" t="s">
        <v>1839</v>
      </c>
      <c r="C165" s="14"/>
      <c r="D165" s="16">
        <v>45826</v>
      </c>
      <c r="E165" s="16"/>
      <c r="F165" s="14" t="s">
        <v>1560</v>
      </c>
      <c r="G165" s="14" t="s">
        <v>1549</v>
      </c>
      <c r="H165" s="14" t="s">
        <v>1550</v>
      </c>
      <c r="I165" s="15">
        <v>178.6</v>
      </c>
      <c r="J165" s="77">
        <v>3</v>
      </c>
      <c r="K165" s="92"/>
    </row>
    <row r="166" spans="1:11" ht="12.75" x14ac:dyDescent="0.2">
      <c r="A166" s="14" t="s">
        <v>1504</v>
      </c>
      <c r="B166" s="14" t="s">
        <v>1840</v>
      </c>
      <c r="C166" s="14" t="s">
        <v>1564</v>
      </c>
      <c r="D166" s="16">
        <v>45826</v>
      </c>
      <c r="E166" s="16"/>
      <c r="F166" s="14" t="s">
        <v>1553</v>
      </c>
      <c r="G166" s="14" t="s">
        <v>1530</v>
      </c>
      <c r="H166" s="14" t="s">
        <v>1531</v>
      </c>
      <c r="I166" s="15">
        <v>30.75</v>
      </c>
      <c r="J166" s="77">
        <v>4</v>
      </c>
      <c r="K166" s="92"/>
    </row>
    <row r="167" spans="1:11" ht="33.75" x14ac:dyDescent="0.2">
      <c r="A167" s="14" t="s">
        <v>1504</v>
      </c>
      <c r="B167" s="14" t="s">
        <v>1841</v>
      </c>
      <c r="C167" s="14" t="s">
        <v>1563</v>
      </c>
      <c r="D167" s="16">
        <v>45826</v>
      </c>
      <c r="E167" s="16"/>
      <c r="F167" s="14" t="s">
        <v>1560</v>
      </c>
      <c r="G167" s="14" t="s">
        <v>1561</v>
      </c>
      <c r="H167" s="14" t="s">
        <v>1562</v>
      </c>
      <c r="I167" s="15">
        <v>105.11</v>
      </c>
      <c r="J167" s="77">
        <v>3</v>
      </c>
      <c r="K167" s="92"/>
    </row>
    <row r="168" spans="1:11" ht="45" x14ac:dyDescent="0.2">
      <c r="A168" s="14" t="s">
        <v>1504</v>
      </c>
      <c r="B168" s="14" t="s">
        <v>1842</v>
      </c>
      <c r="C168" s="14"/>
      <c r="D168" s="16">
        <v>45826</v>
      </c>
      <c r="E168" s="16"/>
      <c r="F168" s="14" t="s">
        <v>1557</v>
      </c>
      <c r="G168" s="14" t="s">
        <v>1558</v>
      </c>
      <c r="H168" s="14" t="s">
        <v>1554</v>
      </c>
      <c r="I168" s="15">
        <v>100</v>
      </c>
      <c r="J168" s="77">
        <v>5</v>
      </c>
      <c r="K168" s="92"/>
    </row>
    <row r="169" spans="1:11" ht="33.75" x14ac:dyDescent="0.2">
      <c r="A169" s="14" t="s">
        <v>1504</v>
      </c>
      <c r="B169" s="14" t="s">
        <v>1843</v>
      </c>
      <c r="C169" s="14"/>
      <c r="D169" s="16">
        <v>45826</v>
      </c>
      <c r="E169" s="16"/>
      <c r="F169" s="14" t="s">
        <v>1565</v>
      </c>
      <c r="G169" s="14" t="s">
        <v>1555</v>
      </c>
      <c r="H169" s="14" t="s">
        <v>1556</v>
      </c>
      <c r="I169" s="15">
        <v>350</v>
      </c>
      <c r="J169" s="77">
        <v>5</v>
      </c>
      <c r="K169" s="92"/>
    </row>
    <row r="170" spans="1:11" ht="33.75" x14ac:dyDescent="0.2">
      <c r="A170" s="14" t="s">
        <v>1504</v>
      </c>
      <c r="B170" s="14" t="s">
        <v>1844</v>
      </c>
      <c r="C170" s="14"/>
      <c r="D170" s="16">
        <v>45826</v>
      </c>
      <c r="E170" s="16"/>
      <c r="F170" s="14" t="s">
        <v>1566</v>
      </c>
      <c r="G170" s="14" t="s">
        <v>1555</v>
      </c>
      <c r="H170" s="14" t="s">
        <v>1556</v>
      </c>
      <c r="I170" s="15">
        <v>450</v>
      </c>
      <c r="J170" s="77">
        <v>5</v>
      </c>
      <c r="K170" s="92"/>
    </row>
    <row r="171" spans="1:11" ht="22.5" x14ac:dyDescent="0.2">
      <c r="A171" s="14" t="s">
        <v>1504</v>
      </c>
      <c r="B171" s="14" t="s">
        <v>1823</v>
      </c>
      <c r="C171" s="14"/>
      <c r="D171" s="16">
        <v>45826</v>
      </c>
      <c r="E171" s="16"/>
      <c r="F171" s="14" t="s">
        <v>1567</v>
      </c>
      <c r="G171" s="14"/>
      <c r="H171" s="14" t="s">
        <v>1523</v>
      </c>
      <c r="I171" s="15">
        <v>719.08</v>
      </c>
      <c r="J171" s="77">
        <v>4</v>
      </c>
      <c r="K171" s="92"/>
    </row>
    <row r="172" spans="1:11" ht="33.75" x14ac:dyDescent="0.2">
      <c r="A172" s="14" t="s">
        <v>1504</v>
      </c>
      <c r="B172" s="14" t="s">
        <v>1824</v>
      </c>
      <c r="C172" s="14"/>
      <c r="D172" s="16">
        <v>45826</v>
      </c>
      <c r="E172" s="16"/>
      <c r="F172" s="14" t="s">
        <v>1569</v>
      </c>
      <c r="G172" s="14"/>
      <c r="H172" s="14" t="s">
        <v>1523</v>
      </c>
      <c r="I172" s="15">
        <v>677.08</v>
      </c>
      <c r="J172" s="77">
        <v>4</v>
      </c>
      <c r="K172" s="92"/>
    </row>
    <row r="173" spans="1:11" ht="22.5" x14ac:dyDescent="0.2">
      <c r="A173" s="14" t="s">
        <v>1504</v>
      </c>
      <c r="B173" s="14" t="s">
        <v>1847</v>
      </c>
      <c r="C173" s="14"/>
      <c r="D173" s="16">
        <v>45828</v>
      </c>
      <c r="E173" s="16"/>
      <c r="F173" s="14" t="s">
        <v>1570</v>
      </c>
      <c r="G173" s="14"/>
      <c r="H173" s="14" t="s">
        <v>1523</v>
      </c>
      <c r="I173" s="15">
        <v>677.08</v>
      </c>
      <c r="J173" s="77">
        <v>4</v>
      </c>
      <c r="K173" s="92"/>
    </row>
    <row r="174" spans="1:11" ht="33.75" x14ac:dyDescent="0.2">
      <c r="A174" s="14" t="s">
        <v>1504</v>
      </c>
      <c r="B174" s="14" t="s">
        <v>1848</v>
      </c>
      <c r="C174" s="14"/>
      <c r="D174" s="16">
        <v>45828</v>
      </c>
      <c r="E174" s="16"/>
      <c r="F174" s="14" t="s">
        <v>1568</v>
      </c>
      <c r="G174" s="14"/>
      <c r="H174" s="14" t="s">
        <v>1523</v>
      </c>
      <c r="I174" s="15">
        <v>719.08</v>
      </c>
      <c r="J174" s="77">
        <v>4</v>
      </c>
      <c r="K174" s="92"/>
    </row>
    <row r="175" spans="1:11" ht="12.75" x14ac:dyDescent="0.2">
      <c r="A175" s="14" t="s">
        <v>1504</v>
      </c>
      <c r="B175" s="14" t="s">
        <v>1950</v>
      </c>
      <c r="C175" s="14"/>
      <c r="D175" s="16">
        <v>45838</v>
      </c>
      <c r="E175" s="16"/>
      <c r="F175" s="14" t="s">
        <v>1519</v>
      </c>
      <c r="G175" s="14" t="s">
        <v>1520</v>
      </c>
      <c r="H175" s="14" t="s">
        <v>1521</v>
      </c>
      <c r="I175" s="15">
        <v>5</v>
      </c>
      <c r="J175" s="77">
        <v>4</v>
      </c>
      <c r="K175" s="92"/>
    </row>
    <row r="176" spans="1:11" ht="12.75" x14ac:dyDescent="0.2">
      <c r="A176" s="14" t="s">
        <v>1504</v>
      </c>
      <c r="B176" s="14" t="s">
        <v>1951</v>
      </c>
      <c r="C176" s="14"/>
      <c r="D176" s="16">
        <v>45838</v>
      </c>
      <c r="E176" s="16"/>
      <c r="F176" s="14" t="s">
        <v>1522</v>
      </c>
      <c r="G176" s="14" t="s">
        <v>1520</v>
      </c>
      <c r="H176" s="14" t="s">
        <v>1521</v>
      </c>
      <c r="I176" s="15">
        <v>5</v>
      </c>
      <c r="J176" s="77">
        <v>4</v>
      </c>
      <c r="K176" s="92"/>
    </row>
    <row r="177" spans="1:11" ht="22.5" x14ac:dyDescent="0.2">
      <c r="A177" s="14" t="s">
        <v>1504</v>
      </c>
      <c r="B177" s="14" t="s">
        <v>1849</v>
      </c>
      <c r="C177" s="14" t="s">
        <v>1587</v>
      </c>
      <c r="D177" s="16">
        <v>45839</v>
      </c>
      <c r="E177" s="16"/>
      <c r="F177" s="14" t="s">
        <v>1572</v>
      </c>
      <c r="G177" s="14" t="s">
        <v>1574</v>
      </c>
      <c r="H177" s="14" t="s">
        <v>1571</v>
      </c>
      <c r="I177" s="15">
        <v>557.62</v>
      </c>
      <c r="J177" s="77">
        <v>2</v>
      </c>
      <c r="K177" s="92"/>
    </row>
    <row r="178" spans="1:11" ht="22.5" x14ac:dyDescent="0.2">
      <c r="A178" s="14" t="s">
        <v>1504</v>
      </c>
      <c r="B178" s="14" t="s">
        <v>1850</v>
      </c>
      <c r="C178" s="14" t="s">
        <v>1588</v>
      </c>
      <c r="D178" s="16">
        <v>45839</v>
      </c>
      <c r="E178" s="16"/>
      <c r="F178" s="14" t="s">
        <v>1572</v>
      </c>
      <c r="G178" s="14" t="s">
        <v>1628</v>
      </c>
      <c r="H178" s="14" t="s">
        <v>1573</v>
      </c>
      <c r="I178" s="15">
        <v>479.7</v>
      </c>
      <c r="J178" s="77">
        <v>2</v>
      </c>
      <c r="K178" s="92"/>
    </row>
    <row r="179" spans="1:11" ht="22.5" x14ac:dyDescent="0.2">
      <c r="A179" s="14" t="s">
        <v>1504</v>
      </c>
      <c r="B179" s="14" t="s">
        <v>1851</v>
      </c>
      <c r="C179" s="14"/>
      <c r="D179" s="16">
        <v>45840</v>
      </c>
      <c r="E179" s="16"/>
      <c r="F179" s="14" t="s">
        <v>1576</v>
      </c>
      <c r="G179" s="14"/>
      <c r="H179" s="14" t="s">
        <v>1575</v>
      </c>
      <c r="I179" s="15">
        <v>275</v>
      </c>
      <c r="J179" s="77">
        <v>2</v>
      </c>
      <c r="K179" s="92"/>
    </row>
    <row r="180" spans="1:11" ht="12.75" x14ac:dyDescent="0.2">
      <c r="A180" s="14" t="s">
        <v>1504</v>
      </c>
      <c r="B180" s="14" t="s">
        <v>1952</v>
      </c>
      <c r="C180" s="14"/>
      <c r="D180" s="16">
        <v>45840</v>
      </c>
      <c r="E180" s="16"/>
      <c r="F180" s="14" t="s">
        <v>1545</v>
      </c>
      <c r="G180" s="14" t="s">
        <v>1520</v>
      </c>
      <c r="H180" s="14" t="s">
        <v>1521</v>
      </c>
      <c r="I180" s="15">
        <v>20</v>
      </c>
      <c r="J180" s="77">
        <v>4</v>
      </c>
      <c r="K180" s="92"/>
    </row>
    <row r="181" spans="1:11" ht="12.75" x14ac:dyDescent="0.2">
      <c r="A181" s="14" t="s">
        <v>1504</v>
      </c>
      <c r="B181" s="14" t="s">
        <v>1953</v>
      </c>
      <c r="C181" s="14"/>
      <c r="D181" s="16">
        <v>45840</v>
      </c>
      <c r="E181" s="16"/>
      <c r="F181" s="14" t="s">
        <v>1546</v>
      </c>
      <c r="G181" s="14" t="s">
        <v>1520</v>
      </c>
      <c r="H181" s="14" t="s">
        <v>1521</v>
      </c>
      <c r="I181" s="15">
        <v>15</v>
      </c>
      <c r="J181" s="77">
        <v>4</v>
      </c>
      <c r="K181" s="92"/>
    </row>
    <row r="182" spans="1:11" ht="33.75" x14ac:dyDescent="0.2">
      <c r="A182" s="14" t="s">
        <v>1504</v>
      </c>
      <c r="B182" s="14" t="s">
        <v>1838</v>
      </c>
      <c r="C182" s="14"/>
      <c r="D182" s="16">
        <v>45846</v>
      </c>
      <c r="E182" s="16"/>
      <c r="F182" s="14" t="s">
        <v>1577</v>
      </c>
      <c r="G182" s="14"/>
      <c r="H182" s="14" t="s">
        <v>1559</v>
      </c>
      <c r="I182" s="15">
        <v>120</v>
      </c>
      <c r="J182" s="77">
        <v>2</v>
      </c>
      <c r="K182" s="92"/>
    </row>
    <row r="183" spans="1:11" ht="33.75" x14ac:dyDescent="0.2">
      <c r="A183" s="14" t="s">
        <v>1504</v>
      </c>
      <c r="B183" s="14" t="s">
        <v>1852</v>
      </c>
      <c r="C183" s="14" t="s">
        <v>1586</v>
      </c>
      <c r="D183" s="16">
        <v>45846</v>
      </c>
      <c r="E183" s="16"/>
      <c r="F183" s="14" t="s">
        <v>1579</v>
      </c>
      <c r="G183" s="14" t="s">
        <v>1591</v>
      </c>
      <c r="H183" s="14" t="s">
        <v>1578</v>
      </c>
      <c r="I183" s="15">
        <v>250</v>
      </c>
      <c r="J183" s="77">
        <v>1</v>
      </c>
      <c r="K183" s="92"/>
    </row>
    <row r="184" spans="1:11" ht="22.5" x14ac:dyDescent="0.2">
      <c r="A184" s="14" t="s">
        <v>1504</v>
      </c>
      <c r="B184" s="14" t="s">
        <v>1853</v>
      </c>
      <c r="C184" s="14" t="s">
        <v>1585</v>
      </c>
      <c r="D184" s="16">
        <v>45846</v>
      </c>
      <c r="E184" s="16"/>
      <c r="F184" s="14" t="s">
        <v>1582</v>
      </c>
      <c r="G184" s="14" t="s">
        <v>1580</v>
      </c>
      <c r="H184" s="14" t="s">
        <v>1581</v>
      </c>
      <c r="I184" s="15">
        <v>312.06</v>
      </c>
      <c r="J184" s="77">
        <v>1</v>
      </c>
      <c r="K184" s="92"/>
    </row>
    <row r="185" spans="1:11" ht="22.5" x14ac:dyDescent="0.2">
      <c r="A185" s="14" t="s">
        <v>1504</v>
      </c>
      <c r="B185" s="14" t="s">
        <v>1834</v>
      </c>
      <c r="C185" s="14" t="s">
        <v>1584</v>
      </c>
      <c r="D185" s="16">
        <v>45846</v>
      </c>
      <c r="E185" s="16"/>
      <c r="F185" s="14" t="s">
        <v>1583</v>
      </c>
      <c r="G185" s="14" t="s">
        <v>1580</v>
      </c>
      <c r="H185" s="14" t="s">
        <v>1581</v>
      </c>
      <c r="I185" s="15">
        <v>1749.97</v>
      </c>
      <c r="J185" s="77">
        <v>1</v>
      </c>
      <c r="K185" s="92"/>
    </row>
    <row r="186" spans="1:11" ht="12.75" x14ac:dyDescent="0.2">
      <c r="A186" s="14" t="s">
        <v>1504</v>
      </c>
      <c r="B186" s="14" t="s">
        <v>1857</v>
      </c>
      <c r="C186" s="14" t="s">
        <v>1597</v>
      </c>
      <c r="D186" s="16">
        <v>45846</v>
      </c>
      <c r="E186" s="16"/>
      <c r="F186" s="14" t="s">
        <v>1596</v>
      </c>
      <c r="G186" s="14" t="s">
        <v>1533</v>
      </c>
      <c r="H186" s="14" t="s">
        <v>1534</v>
      </c>
      <c r="I186" s="15">
        <v>209.1</v>
      </c>
      <c r="J186" s="77">
        <v>4</v>
      </c>
      <c r="K186" s="92"/>
    </row>
    <row r="187" spans="1:11" ht="12.75" x14ac:dyDescent="0.2">
      <c r="A187" s="14" t="s">
        <v>1504</v>
      </c>
      <c r="B187" s="14" t="s">
        <v>1858</v>
      </c>
      <c r="C187" s="14" t="s">
        <v>1595</v>
      </c>
      <c r="D187" s="16">
        <v>45846</v>
      </c>
      <c r="E187" s="16"/>
      <c r="F187" s="14" t="s">
        <v>1510</v>
      </c>
      <c r="G187" s="14" t="s">
        <v>1532</v>
      </c>
      <c r="H187" s="14" t="s">
        <v>1511</v>
      </c>
      <c r="I187" s="15">
        <v>122.39</v>
      </c>
      <c r="J187" s="77">
        <v>3</v>
      </c>
      <c r="K187" s="92"/>
    </row>
    <row r="188" spans="1:11" ht="22.5" x14ac:dyDescent="0.2">
      <c r="A188" s="14" t="s">
        <v>1504</v>
      </c>
      <c r="B188" s="14" t="s">
        <v>1856</v>
      </c>
      <c r="C188" s="317">
        <v>202511094</v>
      </c>
      <c r="D188" s="318">
        <v>45884</v>
      </c>
      <c r="E188" s="16">
        <v>45848</v>
      </c>
      <c r="F188" s="14" t="s">
        <v>1759</v>
      </c>
      <c r="G188" s="314" t="s">
        <v>1589</v>
      </c>
      <c r="H188" s="314" t="s">
        <v>1590</v>
      </c>
      <c r="I188" s="315">
        <v>342.28</v>
      </c>
      <c r="J188" s="77">
        <v>1</v>
      </c>
      <c r="K188" s="92"/>
    </row>
    <row r="189" spans="1:11" ht="22.5" x14ac:dyDescent="0.2">
      <c r="A189" s="14" t="s">
        <v>1504</v>
      </c>
      <c r="B189" s="14" t="s">
        <v>1856</v>
      </c>
      <c r="C189" s="317">
        <v>20251096</v>
      </c>
      <c r="D189" s="318">
        <v>45889</v>
      </c>
      <c r="E189" s="16">
        <v>45848</v>
      </c>
      <c r="F189" s="14" t="s">
        <v>1759</v>
      </c>
      <c r="G189" s="314" t="s">
        <v>1591</v>
      </c>
      <c r="H189" s="314" t="s">
        <v>1592</v>
      </c>
      <c r="I189" s="315">
        <v>89.5</v>
      </c>
      <c r="J189" s="77">
        <v>1</v>
      </c>
      <c r="K189" s="92"/>
    </row>
    <row r="190" spans="1:11" ht="22.5" x14ac:dyDescent="0.2">
      <c r="A190" s="14" t="s">
        <v>1504</v>
      </c>
      <c r="B190" s="14" t="s">
        <v>1856</v>
      </c>
      <c r="C190" s="317">
        <v>202511319</v>
      </c>
      <c r="D190" s="318">
        <v>45917</v>
      </c>
      <c r="E190" s="16">
        <v>45848</v>
      </c>
      <c r="F190" s="14" t="s">
        <v>1759</v>
      </c>
      <c r="G190" s="314" t="s">
        <v>1589</v>
      </c>
      <c r="H190" s="314" t="s">
        <v>1590</v>
      </c>
      <c r="I190" s="315">
        <v>161.32</v>
      </c>
      <c r="J190" s="77">
        <v>1</v>
      </c>
      <c r="K190" s="92"/>
    </row>
    <row r="191" spans="1:11" ht="22.5" x14ac:dyDescent="0.2">
      <c r="A191" s="14" t="s">
        <v>1504</v>
      </c>
      <c r="B191" s="14" t="s">
        <v>1856</v>
      </c>
      <c r="C191" s="317">
        <v>2505832</v>
      </c>
      <c r="D191" s="318">
        <v>45922</v>
      </c>
      <c r="E191" s="16">
        <v>45848</v>
      </c>
      <c r="F191" s="14" t="s">
        <v>1759</v>
      </c>
      <c r="G191" s="314" t="s">
        <v>1593</v>
      </c>
      <c r="H191" s="314" t="s">
        <v>1594</v>
      </c>
      <c r="I191" s="315">
        <v>189.6</v>
      </c>
      <c r="J191" s="77">
        <v>1</v>
      </c>
      <c r="K191" s="92"/>
    </row>
    <row r="192" spans="1:11" ht="22.5" x14ac:dyDescent="0.2">
      <c r="A192" s="14" t="s">
        <v>1504</v>
      </c>
      <c r="B192" s="14" t="s">
        <v>1856</v>
      </c>
      <c r="C192" s="317">
        <v>202511415</v>
      </c>
      <c r="D192" s="318">
        <v>45936</v>
      </c>
      <c r="E192" s="16">
        <v>45848</v>
      </c>
      <c r="F192" s="14" t="s">
        <v>1759</v>
      </c>
      <c r="G192" s="314" t="s">
        <v>1589</v>
      </c>
      <c r="H192" s="314" t="s">
        <v>1590</v>
      </c>
      <c r="I192" s="315">
        <v>639.73</v>
      </c>
      <c r="J192" s="77">
        <v>1</v>
      </c>
      <c r="K192" s="92"/>
    </row>
    <row r="193" spans="1:11" ht="22.5" x14ac:dyDescent="0.2">
      <c r="A193" s="14" t="s">
        <v>1504</v>
      </c>
      <c r="B193" s="14" t="s">
        <v>1856</v>
      </c>
      <c r="C193" s="317">
        <v>202511416</v>
      </c>
      <c r="D193" s="318">
        <v>45936</v>
      </c>
      <c r="E193" s="16">
        <v>45848</v>
      </c>
      <c r="F193" s="14" t="s">
        <v>1759</v>
      </c>
      <c r="G193" s="314" t="s">
        <v>1589</v>
      </c>
      <c r="H193" s="314" t="s">
        <v>1590</v>
      </c>
      <c r="I193" s="315">
        <v>337.81</v>
      </c>
      <c r="J193" s="77">
        <v>1</v>
      </c>
      <c r="K193" s="92"/>
    </row>
    <row r="194" spans="1:11" ht="22.5" x14ac:dyDescent="0.2">
      <c r="A194" s="14" t="s">
        <v>1504</v>
      </c>
      <c r="B194" s="14" t="s">
        <v>1856</v>
      </c>
      <c r="C194" s="317">
        <v>202511417</v>
      </c>
      <c r="D194" s="318">
        <v>45936</v>
      </c>
      <c r="E194" s="16">
        <v>45848</v>
      </c>
      <c r="F194" s="14" t="s">
        <v>1759</v>
      </c>
      <c r="G194" s="314" t="s">
        <v>1589</v>
      </c>
      <c r="H194" s="314" t="s">
        <v>1590</v>
      </c>
      <c r="I194" s="315">
        <v>271.22000000000003</v>
      </c>
      <c r="J194" s="77">
        <v>1</v>
      </c>
      <c r="K194" s="92"/>
    </row>
    <row r="195" spans="1:11" ht="22.5" x14ac:dyDescent="0.2">
      <c r="A195" s="14" t="s">
        <v>1504</v>
      </c>
      <c r="B195" s="14" t="s">
        <v>1856</v>
      </c>
      <c r="C195" s="317">
        <v>202511418</v>
      </c>
      <c r="D195" s="318">
        <v>45936</v>
      </c>
      <c r="E195" s="16">
        <v>45848</v>
      </c>
      <c r="F195" s="14" t="s">
        <v>1759</v>
      </c>
      <c r="G195" s="314" t="s">
        <v>1589</v>
      </c>
      <c r="H195" s="314" t="s">
        <v>1590</v>
      </c>
      <c r="I195" s="315">
        <v>249.43</v>
      </c>
      <c r="J195" s="77">
        <v>1</v>
      </c>
      <c r="K195" s="92"/>
    </row>
    <row r="196" spans="1:11" ht="22.5" x14ac:dyDescent="0.2">
      <c r="A196" s="14" t="s">
        <v>1504</v>
      </c>
      <c r="B196" s="14" t="s">
        <v>1856</v>
      </c>
      <c r="C196" s="317">
        <v>202511419</v>
      </c>
      <c r="D196" s="318">
        <v>45936</v>
      </c>
      <c r="E196" s="16">
        <v>45848</v>
      </c>
      <c r="F196" s="14" t="s">
        <v>1759</v>
      </c>
      <c r="G196" s="314" t="s">
        <v>1589</v>
      </c>
      <c r="H196" s="314" t="s">
        <v>1590</v>
      </c>
      <c r="I196" s="315">
        <v>65.47</v>
      </c>
      <c r="J196" s="77">
        <v>1</v>
      </c>
      <c r="K196" s="92"/>
    </row>
    <row r="197" spans="1:11" ht="22.5" x14ac:dyDescent="0.2">
      <c r="A197" s="14" t="s">
        <v>1504</v>
      </c>
      <c r="B197" s="14" t="s">
        <v>1856</v>
      </c>
      <c r="C197" s="317">
        <v>202511718</v>
      </c>
      <c r="D197" s="318">
        <v>45979</v>
      </c>
      <c r="E197" s="16">
        <v>45848</v>
      </c>
      <c r="F197" s="14" t="s">
        <v>1759</v>
      </c>
      <c r="G197" s="314" t="s">
        <v>1589</v>
      </c>
      <c r="H197" s="316" t="s">
        <v>1590</v>
      </c>
      <c r="I197" s="315">
        <v>653.64</v>
      </c>
      <c r="J197" s="77">
        <v>1</v>
      </c>
      <c r="K197" s="92"/>
    </row>
    <row r="198" spans="1:11" ht="33.75" x14ac:dyDescent="0.2">
      <c r="A198" s="14" t="s">
        <v>1504</v>
      </c>
      <c r="B198" s="14" t="s">
        <v>1855</v>
      </c>
      <c r="C198" s="14" t="s">
        <v>1599</v>
      </c>
      <c r="D198" s="16">
        <v>45859</v>
      </c>
      <c r="E198" s="16"/>
      <c r="F198" s="14" t="s">
        <v>1601</v>
      </c>
      <c r="G198" s="14" t="s">
        <v>1600</v>
      </c>
      <c r="H198" s="14" t="s">
        <v>1598</v>
      </c>
      <c r="I198" s="15">
        <v>8750</v>
      </c>
      <c r="J198" s="77">
        <v>1</v>
      </c>
      <c r="K198" s="92"/>
    </row>
    <row r="199" spans="1:11" ht="22.5" x14ac:dyDescent="0.2">
      <c r="A199" s="14" t="s">
        <v>1504</v>
      </c>
      <c r="B199" s="14" t="s">
        <v>1861</v>
      </c>
      <c r="C199" s="14"/>
      <c r="D199" s="16">
        <v>45859</v>
      </c>
      <c r="E199" s="16"/>
      <c r="F199" s="14" t="s">
        <v>1860</v>
      </c>
      <c r="G199" s="14"/>
      <c r="H199" s="14" t="s">
        <v>1602</v>
      </c>
      <c r="I199" s="15">
        <v>425</v>
      </c>
      <c r="J199" s="77">
        <v>2</v>
      </c>
      <c r="K199" s="92"/>
    </row>
    <row r="200" spans="1:11" ht="22.5" x14ac:dyDescent="0.2">
      <c r="A200" s="14" t="s">
        <v>1504</v>
      </c>
      <c r="B200" s="14" t="s">
        <v>1861</v>
      </c>
      <c r="C200" s="14"/>
      <c r="D200" s="16">
        <v>45859</v>
      </c>
      <c r="E200" s="16"/>
      <c r="F200" s="14" t="s">
        <v>1859</v>
      </c>
      <c r="G200" s="14"/>
      <c r="H200" s="14" t="s">
        <v>1602</v>
      </c>
      <c r="I200" s="15">
        <v>100</v>
      </c>
      <c r="J200" s="77">
        <v>3</v>
      </c>
      <c r="K200" s="92"/>
    </row>
    <row r="201" spans="1:11" ht="22.5" x14ac:dyDescent="0.2">
      <c r="A201" s="14" t="s">
        <v>1504</v>
      </c>
      <c r="B201" s="14" t="s">
        <v>1862</v>
      </c>
      <c r="C201" s="14"/>
      <c r="D201" s="16">
        <v>45862</v>
      </c>
      <c r="E201" s="16"/>
      <c r="F201" s="14" t="s">
        <v>1604</v>
      </c>
      <c r="G201" s="14" t="s">
        <v>1574</v>
      </c>
      <c r="H201" s="14" t="s">
        <v>1647</v>
      </c>
      <c r="I201" s="15">
        <v>820.83</v>
      </c>
      <c r="J201" s="77">
        <v>2</v>
      </c>
      <c r="K201" s="92"/>
    </row>
    <row r="202" spans="1:11" ht="22.5" x14ac:dyDescent="0.2">
      <c r="A202" s="14" t="s">
        <v>1504</v>
      </c>
      <c r="B202" s="14" t="s">
        <v>1929</v>
      </c>
      <c r="C202" s="14"/>
      <c r="D202" s="16">
        <v>45862</v>
      </c>
      <c r="E202" s="16"/>
      <c r="F202" s="14" t="s">
        <v>1605</v>
      </c>
      <c r="G202" s="14"/>
      <c r="H202" s="14" t="s">
        <v>1603</v>
      </c>
      <c r="I202" s="15">
        <v>12531.05</v>
      </c>
      <c r="J202" s="77">
        <v>2</v>
      </c>
      <c r="K202" s="92"/>
    </row>
    <row r="203" spans="1:11" ht="12.75" x14ac:dyDescent="0.2">
      <c r="A203" s="14" t="s">
        <v>1504</v>
      </c>
      <c r="B203" s="14" t="s">
        <v>1954</v>
      </c>
      <c r="C203" s="14"/>
      <c r="D203" s="16">
        <v>45866</v>
      </c>
      <c r="E203" s="16"/>
      <c r="F203" s="14" t="s">
        <v>1545</v>
      </c>
      <c r="G203" s="14" t="s">
        <v>1520</v>
      </c>
      <c r="H203" s="14" t="s">
        <v>1521</v>
      </c>
      <c r="I203" s="15">
        <v>30</v>
      </c>
      <c r="J203" s="77">
        <v>4</v>
      </c>
      <c r="K203" s="92"/>
    </row>
    <row r="204" spans="1:11" ht="12.75" x14ac:dyDescent="0.2">
      <c r="A204" s="14" t="s">
        <v>1504</v>
      </c>
      <c r="B204" s="14" t="s">
        <v>1955</v>
      </c>
      <c r="C204" s="14"/>
      <c r="D204" s="16">
        <v>45866</v>
      </c>
      <c r="E204" s="16"/>
      <c r="F204" s="14" t="s">
        <v>1546</v>
      </c>
      <c r="G204" s="14" t="s">
        <v>1520</v>
      </c>
      <c r="H204" s="14" t="s">
        <v>1521</v>
      </c>
      <c r="I204" s="15">
        <v>7.87</v>
      </c>
      <c r="J204" s="77">
        <v>4</v>
      </c>
      <c r="K204" s="92"/>
    </row>
    <row r="205" spans="1:11" ht="12.75" x14ac:dyDescent="0.2">
      <c r="A205" s="14" t="s">
        <v>1504</v>
      </c>
      <c r="B205" s="14" t="s">
        <v>1864</v>
      </c>
      <c r="C205" s="14" t="s">
        <v>1609</v>
      </c>
      <c r="D205" s="16">
        <v>45867</v>
      </c>
      <c r="E205" s="16"/>
      <c r="F205" s="14" t="s">
        <v>1863</v>
      </c>
      <c r="G205" s="14" t="s">
        <v>1610</v>
      </c>
      <c r="H205" s="14" t="s">
        <v>1611</v>
      </c>
      <c r="I205" s="15">
        <v>2940</v>
      </c>
      <c r="J205" s="77">
        <v>3</v>
      </c>
      <c r="K205" s="92"/>
    </row>
    <row r="206" spans="1:11" ht="22.5" x14ac:dyDescent="0.2">
      <c r="A206" s="14" t="s">
        <v>1504</v>
      </c>
      <c r="B206" s="14" t="s">
        <v>1865</v>
      </c>
      <c r="C206" s="14"/>
      <c r="D206" s="16">
        <v>45867</v>
      </c>
      <c r="E206" s="16"/>
      <c r="F206" s="14" t="s">
        <v>1615</v>
      </c>
      <c r="G206" s="14" t="s">
        <v>1612</v>
      </c>
      <c r="H206" s="14" t="s">
        <v>1614</v>
      </c>
      <c r="I206" s="15">
        <v>495</v>
      </c>
      <c r="J206" s="77">
        <v>2</v>
      </c>
      <c r="K206" s="92"/>
    </row>
    <row r="207" spans="1:11" ht="33.75" x14ac:dyDescent="0.2">
      <c r="A207" s="14" t="s">
        <v>1504</v>
      </c>
      <c r="B207" s="14" t="s">
        <v>1866</v>
      </c>
      <c r="C207" s="14" t="s">
        <v>1618</v>
      </c>
      <c r="D207" s="16">
        <v>45867</v>
      </c>
      <c r="E207" s="16"/>
      <c r="F207" s="14" t="s">
        <v>1617</v>
      </c>
      <c r="G207" s="14" t="s">
        <v>1627</v>
      </c>
      <c r="H207" s="14" t="s">
        <v>1616</v>
      </c>
      <c r="I207" s="15">
        <v>750</v>
      </c>
      <c r="J207" s="77">
        <v>1</v>
      </c>
      <c r="K207" s="92"/>
    </row>
    <row r="208" spans="1:11" ht="22.5" x14ac:dyDescent="0.2">
      <c r="A208" s="14" t="s">
        <v>1504</v>
      </c>
      <c r="B208" s="14" t="s">
        <v>1867</v>
      </c>
      <c r="C208" s="14" t="s">
        <v>1619</v>
      </c>
      <c r="D208" s="16">
        <v>45867</v>
      </c>
      <c r="E208" s="16"/>
      <c r="F208" s="14" t="s">
        <v>1634</v>
      </c>
      <c r="G208" s="14" t="s">
        <v>1610</v>
      </c>
      <c r="H208" s="14" t="s">
        <v>1611</v>
      </c>
      <c r="I208" s="15">
        <v>1580</v>
      </c>
      <c r="J208" s="77">
        <v>3</v>
      </c>
      <c r="K208" s="92"/>
    </row>
    <row r="209" spans="1:11" ht="33.75" x14ac:dyDescent="0.2">
      <c r="A209" s="14" t="s">
        <v>1504</v>
      </c>
      <c r="B209" s="14" t="s">
        <v>1854</v>
      </c>
      <c r="C209" s="14" t="s">
        <v>1620</v>
      </c>
      <c r="D209" s="16">
        <v>45867</v>
      </c>
      <c r="E209" s="16"/>
      <c r="F209" s="14" t="s">
        <v>1617</v>
      </c>
      <c r="G209" s="14" t="s">
        <v>1580</v>
      </c>
      <c r="H209" s="14" t="s">
        <v>1581</v>
      </c>
      <c r="I209" s="15">
        <v>2750</v>
      </c>
      <c r="J209" s="77">
        <v>1</v>
      </c>
      <c r="K209" s="92"/>
    </row>
    <row r="210" spans="1:11" ht="22.5" x14ac:dyDescent="0.2">
      <c r="A210" s="14" t="s">
        <v>1504</v>
      </c>
      <c r="B210" s="14" t="s">
        <v>1868</v>
      </c>
      <c r="C210" s="14" t="s">
        <v>1622</v>
      </c>
      <c r="D210" s="16">
        <v>45867</v>
      </c>
      <c r="E210" s="16"/>
      <c r="F210" s="14" t="s">
        <v>1625</v>
      </c>
      <c r="G210" s="14" t="s">
        <v>1626</v>
      </c>
      <c r="H210" s="14" t="s">
        <v>1621</v>
      </c>
      <c r="I210" s="15">
        <v>970</v>
      </c>
      <c r="J210" s="77">
        <v>1</v>
      </c>
      <c r="K210" s="92"/>
    </row>
    <row r="211" spans="1:11" ht="22.5" x14ac:dyDescent="0.2">
      <c r="A211" s="14" t="s">
        <v>1504</v>
      </c>
      <c r="B211" s="14" t="s">
        <v>1869</v>
      </c>
      <c r="C211" s="14" t="s">
        <v>1631</v>
      </c>
      <c r="D211" s="16">
        <v>45867</v>
      </c>
      <c r="E211" s="16"/>
      <c r="F211" s="14" t="s">
        <v>1604</v>
      </c>
      <c r="G211" s="14" t="s">
        <v>1628</v>
      </c>
      <c r="H211" s="14" t="s">
        <v>1573</v>
      </c>
      <c r="I211" s="15">
        <v>541.46</v>
      </c>
      <c r="J211" s="77">
        <v>2</v>
      </c>
      <c r="K211" s="92"/>
    </row>
    <row r="212" spans="1:11" ht="12.75" x14ac:dyDescent="0.2">
      <c r="A212" s="14" t="s">
        <v>1504</v>
      </c>
      <c r="B212" s="14" t="s">
        <v>1870</v>
      </c>
      <c r="C212" s="14" t="s">
        <v>1630</v>
      </c>
      <c r="D212" s="16">
        <v>45867</v>
      </c>
      <c r="E212" s="16"/>
      <c r="F212" s="14" t="s">
        <v>1629</v>
      </c>
      <c r="G212" s="14" t="s">
        <v>1533</v>
      </c>
      <c r="H212" s="14" t="s">
        <v>1534</v>
      </c>
      <c r="I212" s="15">
        <v>295.2</v>
      </c>
      <c r="J212" s="77">
        <v>4</v>
      </c>
      <c r="K212" s="92"/>
    </row>
    <row r="213" spans="1:11" ht="22.5" x14ac:dyDescent="0.2">
      <c r="A213" s="14" t="s">
        <v>1504</v>
      </c>
      <c r="B213" s="14" t="s">
        <v>1871</v>
      </c>
      <c r="C213" s="14" t="s">
        <v>1632</v>
      </c>
      <c r="D213" s="16">
        <v>45867</v>
      </c>
      <c r="E213" s="16"/>
      <c r="F213" s="14" t="s">
        <v>1633</v>
      </c>
      <c r="G213" s="14" t="s">
        <v>1610</v>
      </c>
      <c r="H213" s="14" t="s">
        <v>1611</v>
      </c>
      <c r="I213" s="15">
        <v>890</v>
      </c>
      <c r="J213" s="77">
        <v>3</v>
      </c>
      <c r="K213" s="92"/>
    </row>
    <row r="214" spans="1:11" ht="22.5" x14ac:dyDescent="0.2">
      <c r="A214" s="14" t="s">
        <v>1504</v>
      </c>
      <c r="B214" s="14" t="s">
        <v>1872</v>
      </c>
      <c r="C214" s="14" t="s">
        <v>1606</v>
      </c>
      <c r="D214" s="16">
        <v>45867</v>
      </c>
      <c r="E214" s="16"/>
      <c r="F214" s="14" t="s">
        <v>1624</v>
      </c>
      <c r="G214" s="14" t="s">
        <v>1626</v>
      </c>
      <c r="H214" s="14" t="s">
        <v>1621</v>
      </c>
      <c r="I214" s="15">
        <v>4074</v>
      </c>
      <c r="J214" s="77">
        <v>1</v>
      </c>
      <c r="K214" s="92"/>
    </row>
    <row r="215" spans="1:11" ht="12.75" x14ac:dyDescent="0.2">
      <c r="A215" s="14" t="s">
        <v>1504</v>
      </c>
      <c r="B215" s="14" t="s">
        <v>1873</v>
      </c>
      <c r="C215" s="14" t="s">
        <v>1608</v>
      </c>
      <c r="D215" s="16">
        <v>45867</v>
      </c>
      <c r="E215" s="16"/>
      <c r="F215" s="14" t="s">
        <v>1607</v>
      </c>
      <c r="G215" s="14" t="s">
        <v>1532</v>
      </c>
      <c r="H215" s="14" t="s">
        <v>1511</v>
      </c>
      <c r="I215" s="15">
        <v>215.4</v>
      </c>
      <c r="J215" s="77">
        <v>3</v>
      </c>
      <c r="K215" s="92"/>
    </row>
    <row r="216" spans="1:11" ht="12.75" x14ac:dyDescent="0.2">
      <c r="A216" s="14" t="s">
        <v>1504</v>
      </c>
      <c r="B216" s="14" t="s">
        <v>1840</v>
      </c>
      <c r="C216" s="14" t="s">
        <v>1637</v>
      </c>
      <c r="D216" s="16">
        <v>45867</v>
      </c>
      <c r="E216" s="16"/>
      <c r="F216" s="14" t="s">
        <v>1635</v>
      </c>
      <c r="G216" s="14" t="s">
        <v>1530</v>
      </c>
      <c r="H216" s="14" t="s">
        <v>1531</v>
      </c>
      <c r="I216" s="15">
        <v>30.75</v>
      </c>
      <c r="J216" s="77">
        <v>4</v>
      </c>
      <c r="K216" s="92"/>
    </row>
    <row r="217" spans="1:11" ht="33.75" x14ac:dyDescent="0.2">
      <c r="A217" s="14" t="s">
        <v>1504</v>
      </c>
      <c r="B217" s="14" t="s">
        <v>1874</v>
      </c>
      <c r="C217" s="14" t="s">
        <v>1638</v>
      </c>
      <c r="D217" s="16">
        <v>45867</v>
      </c>
      <c r="E217" s="16"/>
      <c r="F217" s="14" t="s">
        <v>1639</v>
      </c>
      <c r="G217" s="14" t="s">
        <v>1610</v>
      </c>
      <c r="H217" s="14" t="s">
        <v>1611</v>
      </c>
      <c r="I217" s="15">
        <v>8275</v>
      </c>
      <c r="J217" s="77">
        <v>2</v>
      </c>
      <c r="K217" s="92"/>
    </row>
    <row r="218" spans="1:11" ht="45" x14ac:dyDescent="0.2">
      <c r="A218" s="14" t="s">
        <v>1504</v>
      </c>
      <c r="B218" s="14" t="s">
        <v>1875</v>
      </c>
      <c r="C218" s="14"/>
      <c r="D218" s="16">
        <v>45867</v>
      </c>
      <c r="E218" s="16"/>
      <c r="F218" s="14" t="s">
        <v>1641</v>
      </c>
      <c r="G218" s="14"/>
      <c r="H218" s="14" t="s">
        <v>1523</v>
      </c>
      <c r="I218" s="15">
        <v>1396.16</v>
      </c>
      <c r="J218" s="77">
        <v>4</v>
      </c>
      <c r="K218" s="92"/>
    </row>
    <row r="219" spans="1:11" ht="22.5" x14ac:dyDescent="0.2">
      <c r="A219" s="14" t="s">
        <v>1504</v>
      </c>
      <c r="B219" s="14" t="s">
        <v>1876</v>
      </c>
      <c r="C219" s="14" t="s">
        <v>1640</v>
      </c>
      <c r="D219" s="16">
        <v>45869</v>
      </c>
      <c r="E219" s="16"/>
      <c r="F219" s="14" t="s">
        <v>1633</v>
      </c>
      <c r="G219" s="14" t="s">
        <v>1610</v>
      </c>
      <c r="H219" s="14" t="s">
        <v>1611</v>
      </c>
      <c r="I219" s="15">
        <v>869</v>
      </c>
      <c r="J219" s="77">
        <v>3</v>
      </c>
      <c r="K219" s="92"/>
    </row>
    <row r="220" spans="1:11" ht="12.75" x14ac:dyDescent="0.2">
      <c r="A220" s="14" t="s">
        <v>1504</v>
      </c>
      <c r="B220" s="14" t="s">
        <v>1956</v>
      </c>
      <c r="C220" s="14"/>
      <c r="D220" s="16">
        <v>45869</v>
      </c>
      <c r="E220" s="16"/>
      <c r="F220" s="14" t="s">
        <v>1519</v>
      </c>
      <c r="G220" s="14" t="s">
        <v>1520</v>
      </c>
      <c r="H220" s="14" t="s">
        <v>1521</v>
      </c>
      <c r="I220" s="15">
        <v>5</v>
      </c>
      <c r="J220" s="77">
        <v>4</v>
      </c>
      <c r="K220" s="92"/>
    </row>
    <row r="221" spans="1:11" ht="12.75" x14ac:dyDescent="0.2">
      <c r="A221" s="14" t="s">
        <v>1504</v>
      </c>
      <c r="B221" s="14" t="s">
        <v>1957</v>
      </c>
      <c r="C221" s="14"/>
      <c r="D221" s="16">
        <v>45869</v>
      </c>
      <c r="E221" s="16"/>
      <c r="F221" s="14" t="s">
        <v>1522</v>
      </c>
      <c r="G221" s="14" t="s">
        <v>1520</v>
      </c>
      <c r="H221" s="14" t="s">
        <v>1521</v>
      </c>
      <c r="I221" s="15">
        <v>5</v>
      </c>
      <c r="J221" s="77">
        <v>4</v>
      </c>
      <c r="K221" s="92"/>
    </row>
    <row r="222" spans="1:11" ht="22.5" x14ac:dyDescent="0.2">
      <c r="A222" s="14" t="s">
        <v>1504</v>
      </c>
      <c r="B222" s="14" t="s">
        <v>1877</v>
      </c>
      <c r="C222" s="14" t="s">
        <v>1644</v>
      </c>
      <c r="D222" s="16">
        <v>45873</v>
      </c>
      <c r="E222" s="16"/>
      <c r="F222" s="14" t="s">
        <v>1643</v>
      </c>
      <c r="G222" s="14" t="s">
        <v>1958</v>
      </c>
      <c r="H222" s="14" t="s">
        <v>1642</v>
      </c>
      <c r="I222" s="15">
        <v>1137.5</v>
      </c>
      <c r="J222" s="77">
        <v>3</v>
      </c>
      <c r="K222" s="92"/>
    </row>
    <row r="223" spans="1:11" ht="22.5" x14ac:dyDescent="0.2">
      <c r="A223" s="14" t="s">
        <v>1504</v>
      </c>
      <c r="B223" s="14" t="s">
        <v>1878</v>
      </c>
      <c r="C223" s="14" t="s">
        <v>1646</v>
      </c>
      <c r="D223" s="16">
        <v>45873</v>
      </c>
      <c r="E223" s="16"/>
      <c r="F223" s="14" t="s">
        <v>1645</v>
      </c>
      <c r="G223" s="314" t="s">
        <v>1589</v>
      </c>
      <c r="H223" s="314" t="s">
        <v>1590</v>
      </c>
      <c r="I223" s="15">
        <v>858.98</v>
      </c>
      <c r="J223" s="77">
        <v>1</v>
      </c>
      <c r="K223" s="92"/>
    </row>
    <row r="224" spans="1:11" ht="22.5" x14ac:dyDescent="0.2">
      <c r="A224" s="14" t="s">
        <v>1504</v>
      </c>
      <c r="B224" s="14" t="s">
        <v>1879</v>
      </c>
      <c r="C224" s="14" t="s">
        <v>1649</v>
      </c>
      <c r="D224" s="16">
        <v>45873</v>
      </c>
      <c r="E224" s="16"/>
      <c r="F224" s="14" t="s">
        <v>1648</v>
      </c>
      <c r="G224" s="14" t="s">
        <v>1574</v>
      </c>
      <c r="H224" s="14" t="s">
        <v>1647</v>
      </c>
      <c r="I224" s="15">
        <v>841.54</v>
      </c>
      <c r="J224" s="77">
        <v>2</v>
      </c>
      <c r="K224" s="92"/>
    </row>
    <row r="225" spans="1:11" ht="45" x14ac:dyDescent="0.2">
      <c r="A225" s="14" t="s">
        <v>1504</v>
      </c>
      <c r="B225" s="14" t="s">
        <v>1880</v>
      </c>
      <c r="C225" s="14"/>
      <c r="D225" s="16">
        <v>45873</v>
      </c>
      <c r="E225" s="16"/>
      <c r="F225" s="14" t="s">
        <v>1650</v>
      </c>
      <c r="G225" s="14" t="s">
        <v>1543</v>
      </c>
      <c r="H225" s="14" t="s">
        <v>1541</v>
      </c>
      <c r="I225" s="15">
        <v>450</v>
      </c>
      <c r="J225" s="77">
        <v>5</v>
      </c>
      <c r="K225" s="92"/>
    </row>
    <row r="226" spans="1:11" ht="12.75" x14ac:dyDescent="0.2">
      <c r="A226" s="14" t="s">
        <v>1504</v>
      </c>
      <c r="B226" s="14" t="s">
        <v>1881</v>
      </c>
      <c r="C226" s="14" t="s">
        <v>1652</v>
      </c>
      <c r="D226" s="16">
        <v>45874</v>
      </c>
      <c r="E226" s="16"/>
      <c r="F226" s="14" t="s">
        <v>1653</v>
      </c>
      <c r="G226" s="14" t="s">
        <v>1654</v>
      </c>
      <c r="H226" s="14" t="s">
        <v>1651</v>
      </c>
      <c r="I226" s="15">
        <v>1968</v>
      </c>
      <c r="J226" s="77">
        <v>4</v>
      </c>
      <c r="K226" s="92"/>
    </row>
    <row r="227" spans="1:11" ht="12.75" x14ac:dyDescent="0.2">
      <c r="A227" s="14" t="s">
        <v>1504</v>
      </c>
      <c r="B227" s="14" t="s">
        <v>1882</v>
      </c>
      <c r="C227" s="14" t="s">
        <v>1656</v>
      </c>
      <c r="D227" s="16">
        <v>45874</v>
      </c>
      <c r="E227" s="16"/>
      <c r="F227" s="14" t="s">
        <v>1655</v>
      </c>
      <c r="G227" s="14" t="s">
        <v>1526</v>
      </c>
      <c r="H227" s="14" t="s">
        <v>1527</v>
      </c>
      <c r="I227" s="15">
        <v>10.8</v>
      </c>
      <c r="J227" s="77">
        <v>5</v>
      </c>
      <c r="K227" s="92"/>
    </row>
    <row r="228" spans="1:11" ht="22.5" x14ac:dyDescent="0.2">
      <c r="A228" s="14" t="s">
        <v>1504</v>
      </c>
      <c r="B228" s="14" t="s">
        <v>1883</v>
      </c>
      <c r="C228" s="14"/>
      <c r="D228" s="16">
        <v>45874</v>
      </c>
      <c r="E228" s="16">
        <v>45874</v>
      </c>
      <c r="F228" s="14" t="s">
        <v>1660</v>
      </c>
      <c r="G228" s="14"/>
      <c r="H228" s="14" t="s">
        <v>1659</v>
      </c>
      <c r="I228" s="15">
        <v>40.1</v>
      </c>
      <c r="J228" s="77">
        <v>2</v>
      </c>
      <c r="K228" s="92"/>
    </row>
    <row r="229" spans="1:11" ht="22.5" x14ac:dyDescent="0.2">
      <c r="A229" s="14" t="s">
        <v>1504</v>
      </c>
      <c r="B229" s="14" t="s">
        <v>1884</v>
      </c>
      <c r="C229" s="14" t="s">
        <v>1658</v>
      </c>
      <c r="D229" s="16">
        <v>45876</v>
      </c>
      <c r="E229" s="16"/>
      <c r="F229" s="14" t="s">
        <v>1657</v>
      </c>
      <c r="G229" s="14" t="s">
        <v>1580</v>
      </c>
      <c r="H229" s="14" t="s">
        <v>1581</v>
      </c>
      <c r="I229" s="15">
        <v>174.46</v>
      </c>
      <c r="J229" s="77">
        <v>1</v>
      </c>
      <c r="K229" s="92"/>
    </row>
    <row r="230" spans="1:11" ht="45" x14ac:dyDescent="0.2">
      <c r="A230" s="14" t="s">
        <v>1504</v>
      </c>
      <c r="B230" s="14" t="s">
        <v>1885</v>
      </c>
      <c r="C230" s="14"/>
      <c r="D230" s="16">
        <v>45877</v>
      </c>
      <c r="E230" s="16"/>
      <c r="F230" s="14" t="s">
        <v>1661</v>
      </c>
      <c r="G230" s="14" t="s">
        <v>1558</v>
      </c>
      <c r="H230" s="14" t="s">
        <v>1554</v>
      </c>
      <c r="I230" s="15">
        <v>350</v>
      </c>
      <c r="J230" s="77">
        <v>5</v>
      </c>
      <c r="K230" s="92"/>
    </row>
    <row r="231" spans="1:11" ht="22.5" x14ac:dyDescent="0.2">
      <c r="A231" s="14" t="s">
        <v>1504</v>
      </c>
      <c r="B231" s="14" t="s">
        <v>1837</v>
      </c>
      <c r="C231" s="14"/>
      <c r="D231" s="16">
        <v>45889</v>
      </c>
      <c r="E231" s="16"/>
      <c r="F231" s="14" t="s">
        <v>1886</v>
      </c>
      <c r="G231" s="14"/>
      <c r="H231" s="14" t="s">
        <v>1662</v>
      </c>
      <c r="I231" s="15">
        <v>3750.33</v>
      </c>
      <c r="J231" s="77">
        <v>3</v>
      </c>
      <c r="K231" s="92"/>
    </row>
    <row r="232" spans="1:11" ht="12.75" x14ac:dyDescent="0.2">
      <c r="A232" s="14" t="s">
        <v>1504</v>
      </c>
      <c r="B232" s="14" t="s">
        <v>1959</v>
      </c>
      <c r="C232" s="14"/>
      <c r="D232" s="16">
        <v>45889</v>
      </c>
      <c r="E232" s="16"/>
      <c r="F232" s="14" t="s">
        <v>1545</v>
      </c>
      <c r="G232" s="14" t="s">
        <v>1520</v>
      </c>
      <c r="H232" s="14" t="s">
        <v>1521</v>
      </c>
      <c r="I232" s="15">
        <v>30</v>
      </c>
      <c r="J232" s="77">
        <v>4</v>
      </c>
      <c r="K232" s="92"/>
    </row>
    <row r="233" spans="1:11" ht="12.75" x14ac:dyDescent="0.2">
      <c r="A233" s="14" t="s">
        <v>1504</v>
      </c>
      <c r="B233" s="14" t="s">
        <v>1960</v>
      </c>
      <c r="C233" s="14"/>
      <c r="D233" s="16">
        <v>45889</v>
      </c>
      <c r="E233" s="16"/>
      <c r="F233" s="14" t="s">
        <v>1546</v>
      </c>
      <c r="G233" s="14" t="s">
        <v>1520</v>
      </c>
      <c r="H233" s="14" t="s">
        <v>1521</v>
      </c>
      <c r="I233" s="15">
        <v>7.91</v>
      </c>
      <c r="J233" s="77">
        <v>4</v>
      </c>
      <c r="K233" s="92"/>
    </row>
    <row r="234" spans="1:11" ht="22.5" x14ac:dyDescent="0.2">
      <c r="A234" s="14" t="s">
        <v>1504</v>
      </c>
      <c r="B234" s="14" t="s">
        <v>1887</v>
      </c>
      <c r="C234" s="14" t="s">
        <v>1666</v>
      </c>
      <c r="D234" s="16">
        <v>45890</v>
      </c>
      <c r="E234" s="16"/>
      <c r="F234" s="14" t="s">
        <v>1665</v>
      </c>
      <c r="G234" s="14" t="s">
        <v>1664</v>
      </c>
      <c r="H234" s="14" t="s">
        <v>1663</v>
      </c>
      <c r="I234" s="15">
        <v>779.95</v>
      </c>
      <c r="J234" s="77">
        <v>1</v>
      </c>
      <c r="K234" s="92"/>
    </row>
    <row r="235" spans="1:11" ht="22.5" x14ac:dyDescent="0.2">
      <c r="A235" s="14" t="s">
        <v>1504</v>
      </c>
      <c r="B235" s="14" t="s">
        <v>1888</v>
      </c>
      <c r="C235" s="14" t="s">
        <v>1668</v>
      </c>
      <c r="D235" s="16">
        <v>45890</v>
      </c>
      <c r="E235" s="16"/>
      <c r="F235" s="14" t="s">
        <v>1667</v>
      </c>
      <c r="G235" s="14" t="s">
        <v>1628</v>
      </c>
      <c r="H235" s="14" t="s">
        <v>1573</v>
      </c>
      <c r="I235" s="15">
        <v>676.99</v>
      </c>
      <c r="J235" s="77">
        <v>2</v>
      </c>
      <c r="K235" s="92"/>
    </row>
    <row r="236" spans="1:11" ht="45" x14ac:dyDescent="0.2">
      <c r="A236" s="14" t="s">
        <v>1504</v>
      </c>
      <c r="B236" s="14" t="s">
        <v>1889</v>
      </c>
      <c r="C236" s="14"/>
      <c r="D236" s="16">
        <v>45890</v>
      </c>
      <c r="E236" s="16"/>
      <c r="F236" s="14" t="s">
        <v>1650</v>
      </c>
      <c r="G236" s="14" t="s">
        <v>1561</v>
      </c>
      <c r="H236" s="14" t="s">
        <v>1562</v>
      </c>
      <c r="I236" s="15">
        <v>350</v>
      </c>
      <c r="J236" s="77">
        <v>5</v>
      </c>
      <c r="K236" s="92"/>
    </row>
    <row r="237" spans="1:11" ht="12.75" x14ac:dyDescent="0.2">
      <c r="A237" s="14" t="s">
        <v>1504</v>
      </c>
      <c r="B237" s="14" t="s">
        <v>1890</v>
      </c>
      <c r="C237" s="14" t="s">
        <v>1669</v>
      </c>
      <c r="D237" s="16">
        <v>45890</v>
      </c>
      <c r="E237" s="16"/>
      <c r="F237" s="14" t="s">
        <v>1670</v>
      </c>
      <c r="G237" s="14" t="s">
        <v>1530</v>
      </c>
      <c r="H237" s="14" t="s">
        <v>1531</v>
      </c>
      <c r="I237" s="15">
        <v>30.75</v>
      </c>
      <c r="J237" s="77">
        <v>4</v>
      </c>
      <c r="K237" s="92"/>
    </row>
    <row r="238" spans="1:11" ht="22.5" x14ac:dyDescent="0.2">
      <c r="A238" s="14" t="s">
        <v>1504</v>
      </c>
      <c r="B238" s="14" t="s">
        <v>1891</v>
      </c>
      <c r="C238" s="14" t="s">
        <v>1673</v>
      </c>
      <c r="D238" s="16">
        <v>45890</v>
      </c>
      <c r="E238" s="16"/>
      <c r="F238" s="14" t="s">
        <v>1582</v>
      </c>
      <c r="G238" s="14" t="s">
        <v>1671</v>
      </c>
      <c r="H238" s="14" t="s">
        <v>1672</v>
      </c>
      <c r="I238" s="15">
        <v>109.1</v>
      </c>
      <c r="J238" s="77">
        <v>1</v>
      </c>
      <c r="K238" s="92"/>
    </row>
    <row r="239" spans="1:11" ht="12.75" x14ac:dyDescent="0.2">
      <c r="A239" s="14" t="s">
        <v>1504</v>
      </c>
      <c r="B239" s="14" t="s">
        <v>1892</v>
      </c>
      <c r="C239" s="14" t="s">
        <v>1674</v>
      </c>
      <c r="D239" s="16">
        <v>45890</v>
      </c>
      <c r="E239" s="16"/>
      <c r="F239" s="14" t="s">
        <v>1677</v>
      </c>
      <c r="G239" s="14" t="s">
        <v>1612</v>
      </c>
      <c r="H239" s="14" t="s">
        <v>1613</v>
      </c>
      <c r="I239" s="15">
        <v>483</v>
      </c>
      <c r="J239" s="77">
        <v>2</v>
      </c>
      <c r="K239" s="92"/>
    </row>
    <row r="240" spans="1:11" ht="33.75" x14ac:dyDescent="0.2">
      <c r="A240" s="14" t="s">
        <v>1504</v>
      </c>
      <c r="B240" s="14" t="s">
        <v>1893</v>
      </c>
      <c r="C240" s="14" t="s">
        <v>1676</v>
      </c>
      <c r="D240" s="16">
        <v>45890</v>
      </c>
      <c r="E240" s="16"/>
      <c r="F240" s="14" t="s">
        <v>1675</v>
      </c>
      <c r="G240" s="14" t="s">
        <v>1580</v>
      </c>
      <c r="H240" s="14" t="s">
        <v>1581</v>
      </c>
      <c r="I240" s="15">
        <v>2531.77</v>
      </c>
      <c r="J240" s="77">
        <v>1</v>
      </c>
      <c r="K240" s="92"/>
    </row>
    <row r="241" spans="1:11" ht="33.75" x14ac:dyDescent="0.2">
      <c r="A241" s="14" t="s">
        <v>1504</v>
      </c>
      <c r="B241" s="14" t="s">
        <v>1894</v>
      </c>
      <c r="C241" s="14"/>
      <c r="D241" s="16">
        <v>45687</v>
      </c>
      <c r="E241" s="16">
        <v>45897</v>
      </c>
      <c r="F241" s="14" t="s">
        <v>1681</v>
      </c>
      <c r="G241" s="14"/>
      <c r="H241" s="14" t="s">
        <v>1678</v>
      </c>
      <c r="I241" s="15">
        <v>2275</v>
      </c>
      <c r="J241" s="77">
        <v>3</v>
      </c>
      <c r="K241" s="92"/>
    </row>
    <row r="242" spans="1:11" ht="22.5" x14ac:dyDescent="0.2">
      <c r="A242" s="14" t="s">
        <v>1504</v>
      </c>
      <c r="B242" s="14" t="s">
        <v>1895</v>
      </c>
      <c r="C242" s="14" t="s">
        <v>1679</v>
      </c>
      <c r="D242" s="16">
        <v>45679</v>
      </c>
      <c r="E242" s="16">
        <v>45893</v>
      </c>
      <c r="F242" s="14" t="s">
        <v>1680</v>
      </c>
      <c r="G242" s="14" t="s">
        <v>1610</v>
      </c>
      <c r="H242" s="14" t="s">
        <v>1611</v>
      </c>
      <c r="I242" s="15">
        <v>1386</v>
      </c>
      <c r="J242" s="77">
        <v>3</v>
      </c>
      <c r="K242" s="92"/>
    </row>
    <row r="243" spans="1:11" ht="22.5" x14ac:dyDescent="0.2">
      <c r="A243" s="14" t="s">
        <v>1504</v>
      </c>
      <c r="B243" s="14" t="s">
        <v>1965</v>
      </c>
      <c r="C243" s="14" t="s">
        <v>1760</v>
      </c>
      <c r="D243" s="16">
        <v>45893</v>
      </c>
      <c r="E243" s="16"/>
      <c r="F243" s="14" t="s">
        <v>1761</v>
      </c>
      <c r="G243" s="14" t="s">
        <v>1612</v>
      </c>
      <c r="H243" s="14" t="s">
        <v>1613</v>
      </c>
      <c r="I243" s="15">
        <v>672.69</v>
      </c>
      <c r="J243" s="77">
        <v>2</v>
      </c>
      <c r="K243" s="92"/>
    </row>
    <row r="244" spans="1:11" ht="22.5" x14ac:dyDescent="0.2">
      <c r="A244" s="14" t="s">
        <v>1504</v>
      </c>
      <c r="B244" s="14" t="s">
        <v>1896</v>
      </c>
      <c r="C244" s="14" t="s">
        <v>1682</v>
      </c>
      <c r="D244" s="16">
        <v>45894</v>
      </c>
      <c r="E244" s="16"/>
      <c r="F244" s="14" t="s">
        <v>1683</v>
      </c>
      <c r="G244" s="314" t="s">
        <v>1589</v>
      </c>
      <c r="H244" s="314" t="s">
        <v>1590</v>
      </c>
      <c r="I244" s="15">
        <v>239.55</v>
      </c>
      <c r="J244" s="77">
        <v>1</v>
      </c>
      <c r="K244" s="92"/>
    </row>
    <row r="245" spans="1:11" ht="33.75" x14ac:dyDescent="0.2">
      <c r="A245" s="14" t="s">
        <v>1504</v>
      </c>
      <c r="B245" s="14" t="s">
        <v>1897</v>
      </c>
      <c r="C245" s="14" t="s">
        <v>1684</v>
      </c>
      <c r="D245" s="16">
        <v>45894</v>
      </c>
      <c r="E245" s="16"/>
      <c r="F245" s="14" t="s">
        <v>1685</v>
      </c>
      <c r="G245" s="14" t="s">
        <v>1610</v>
      </c>
      <c r="H245" s="14" t="s">
        <v>1611</v>
      </c>
      <c r="I245" s="15">
        <v>1698</v>
      </c>
      <c r="J245" s="77">
        <v>3</v>
      </c>
      <c r="K245" s="92"/>
    </row>
    <row r="246" spans="1:11" ht="22.5" x14ac:dyDescent="0.2">
      <c r="A246" s="14" t="s">
        <v>1504</v>
      </c>
      <c r="B246" s="14" t="s">
        <v>1898</v>
      </c>
      <c r="C246" s="14" t="s">
        <v>1686</v>
      </c>
      <c r="D246" s="16">
        <v>45895</v>
      </c>
      <c r="E246" s="16"/>
      <c r="F246" s="14" t="s">
        <v>1683</v>
      </c>
      <c r="G246" s="314" t="s">
        <v>1589</v>
      </c>
      <c r="H246" s="314" t="s">
        <v>1590</v>
      </c>
      <c r="I246" s="15">
        <v>260.45</v>
      </c>
      <c r="J246" s="77">
        <v>1</v>
      </c>
      <c r="K246" s="92"/>
    </row>
    <row r="247" spans="1:11" ht="33.75" x14ac:dyDescent="0.2">
      <c r="A247" s="14" t="s">
        <v>1504</v>
      </c>
      <c r="B247" s="14" t="s">
        <v>1899</v>
      </c>
      <c r="C247" s="14" t="s">
        <v>1688</v>
      </c>
      <c r="D247" s="16">
        <v>45896</v>
      </c>
      <c r="E247" s="16"/>
      <c r="F247" s="14" t="s">
        <v>1687</v>
      </c>
      <c r="G247" s="14" t="s">
        <v>1610</v>
      </c>
      <c r="H247" s="14" t="s">
        <v>1611</v>
      </c>
      <c r="I247" s="15">
        <v>1783</v>
      </c>
      <c r="J247" s="77">
        <v>2</v>
      </c>
      <c r="K247" s="92"/>
    </row>
    <row r="248" spans="1:11" ht="33.75" x14ac:dyDescent="0.2">
      <c r="A248" s="14" t="s">
        <v>1504</v>
      </c>
      <c r="B248" s="14" t="s">
        <v>1900</v>
      </c>
      <c r="C248" s="14" t="s">
        <v>1692</v>
      </c>
      <c r="D248" s="16">
        <v>45896</v>
      </c>
      <c r="E248" s="16"/>
      <c r="F248" s="14" t="s">
        <v>1691</v>
      </c>
      <c r="G248" s="14" t="s">
        <v>1689</v>
      </c>
      <c r="H248" s="14" t="s">
        <v>1690</v>
      </c>
      <c r="I248" s="15">
        <v>15</v>
      </c>
      <c r="J248" s="77">
        <v>2</v>
      </c>
      <c r="K248" s="92"/>
    </row>
    <row r="249" spans="1:11" ht="45" x14ac:dyDescent="0.2">
      <c r="A249" s="14" t="s">
        <v>1504</v>
      </c>
      <c r="B249" s="14" t="s">
        <v>1901</v>
      </c>
      <c r="C249" s="14"/>
      <c r="D249" s="16">
        <v>45887</v>
      </c>
      <c r="E249" s="16">
        <v>45896</v>
      </c>
      <c r="F249" s="14" t="s">
        <v>1694</v>
      </c>
      <c r="G249" s="14"/>
      <c r="H249" s="14" t="s">
        <v>1693</v>
      </c>
      <c r="I249" s="15">
        <v>4757.51</v>
      </c>
      <c r="J249" s="77">
        <v>2</v>
      </c>
      <c r="K249" s="92"/>
    </row>
    <row r="250" spans="1:11" ht="22.5" x14ac:dyDescent="0.2">
      <c r="A250" s="14" t="s">
        <v>1504</v>
      </c>
      <c r="B250" s="14" t="s">
        <v>1902</v>
      </c>
      <c r="C250" s="14" t="s">
        <v>1695</v>
      </c>
      <c r="D250" s="16">
        <v>45897</v>
      </c>
      <c r="E250" s="16"/>
      <c r="F250" s="14" t="s">
        <v>1645</v>
      </c>
      <c r="G250" s="314" t="s">
        <v>1589</v>
      </c>
      <c r="H250" s="314" t="s">
        <v>1590</v>
      </c>
      <c r="I250" s="15">
        <v>945</v>
      </c>
      <c r="J250" s="77">
        <v>1</v>
      </c>
      <c r="K250" s="92"/>
    </row>
    <row r="251" spans="1:11" ht="12.75" x14ac:dyDescent="0.2">
      <c r="A251" s="14" t="s">
        <v>1504</v>
      </c>
      <c r="B251" s="14" t="s">
        <v>1961</v>
      </c>
      <c r="C251" s="14"/>
      <c r="D251" s="16">
        <v>45900</v>
      </c>
      <c r="E251" s="16"/>
      <c r="F251" s="14" t="s">
        <v>1519</v>
      </c>
      <c r="G251" s="14" t="s">
        <v>1520</v>
      </c>
      <c r="H251" s="14" t="s">
        <v>1521</v>
      </c>
      <c r="I251" s="15">
        <v>5</v>
      </c>
      <c r="J251" s="77">
        <v>4</v>
      </c>
      <c r="K251" s="92"/>
    </row>
    <row r="252" spans="1:11" ht="12.75" x14ac:dyDescent="0.2">
      <c r="A252" s="14" t="s">
        <v>1504</v>
      </c>
      <c r="B252" s="14" t="s">
        <v>1962</v>
      </c>
      <c r="C252" s="14"/>
      <c r="D252" s="16">
        <v>45900</v>
      </c>
      <c r="E252" s="16"/>
      <c r="F252" s="14" t="s">
        <v>1522</v>
      </c>
      <c r="G252" s="14" t="s">
        <v>1520</v>
      </c>
      <c r="H252" s="14" t="s">
        <v>1521</v>
      </c>
      <c r="I252" s="15">
        <v>5</v>
      </c>
      <c r="J252" s="77">
        <v>4</v>
      </c>
      <c r="K252" s="92"/>
    </row>
    <row r="253" spans="1:11" ht="22.5" x14ac:dyDescent="0.2">
      <c r="A253" s="14" t="s">
        <v>1504</v>
      </c>
      <c r="B253" s="14" t="s">
        <v>1903</v>
      </c>
      <c r="C253" s="14" t="s">
        <v>1697</v>
      </c>
      <c r="D253" s="16">
        <v>45910</v>
      </c>
      <c r="E253" s="16"/>
      <c r="F253" s="14" t="s">
        <v>1623</v>
      </c>
      <c r="G253" s="14" t="s">
        <v>1580</v>
      </c>
      <c r="H253" s="14" t="s">
        <v>1581</v>
      </c>
      <c r="I253" s="15">
        <v>387.33</v>
      </c>
      <c r="J253" s="77">
        <v>1</v>
      </c>
      <c r="K253" s="92"/>
    </row>
    <row r="254" spans="1:11" ht="22.5" x14ac:dyDescent="0.2">
      <c r="A254" s="14" t="s">
        <v>1504</v>
      </c>
      <c r="B254" s="14" t="s">
        <v>1904</v>
      </c>
      <c r="C254" s="14" t="s">
        <v>1701</v>
      </c>
      <c r="D254" s="16">
        <v>45910</v>
      </c>
      <c r="E254" s="16"/>
      <c r="F254" s="14" t="s">
        <v>1700</v>
      </c>
      <c r="G254" s="14" t="s">
        <v>1699</v>
      </c>
      <c r="H254" s="14" t="s">
        <v>1698</v>
      </c>
      <c r="I254" s="15">
        <v>712.42</v>
      </c>
      <c r="J254" s="77">
        <v>3</v>
      </c>
      <c r="K254" s="92"/>
    </row>
    <row r="255" spans="1:11" ht="12.75" x14ac:dyDescent="0.2">
      <c r="A255" s="14" t="s">
        <v>1504</v>
      </c>
      <c r="B255" s="14" t="s">
        <v>1905</v>
      </c>
      <c r="C255" s="14" t="s">
        <v>1702</v>
      </c>
      <c r="D255" s="16">
        <v>45910</v>
      </c>
      <c r="E255" s="16"/>
      <c r="F255" s="14" t="s">
        <v>1704</v>
      </c>
      <c r="G255" s="14" t="s">
        <v>1526</v>
      </c>
      <c r="H255" s="14" t="s">
        <v>1527</v>
      </c>
      <c r="I255" s="15">
        <v>530.13</v>
      </c>
      <c r="J255" s="77">
        <v>5</v>
      </c>
      <c r="K255" s="92"/>
    </row>
    <row r="256" spans="1:11" ht="22.5" x14ac:dyDescent="0.2">
      <c r="A256" s="14" t="s">
        <v>1504</v>
      </c>
      <c r="B256" s="14" t="s">
        <v>1906</v>
      </c>
      <c r="C256" s="14" t="s">
        <v>1708</v>
      </c>
      <c r="D256" s="16">
        <v>45910</v>
      </c>
      <c r="E256" s="16"/>
      <c r="F256" s="14" t="s">
        <v>1707</v>
      </c>
      <c r="G256" s="14" t="s">
        <v>1706</v>
      </c>
      <c r="H256" s="14" t="s">
        <v>1705</v>
      </c>
      <c r="I256" s="15">
        <v>170</v>
      </c>
      <c r="J256" s="77">
        <v>5</v>
      </c>
      <c r="K256" s="92"/>
    </row>
    <row r="257" spans="1:11" ht="12.75" x14ac:dyDescent="0.2">
      <c r="A257" s="14" t="s">
        <v>1504</v>
      </c>
      <c r="B257" s="14" t="s">
        <v>1907</v>
      </c>
      <c r="C257" s="14" t="s">
        <v>1709</v>
      </c>
      <c r="D257" s="16">
        <v>45910</v>
      </c>
      <c r="E257" s="16"/>
      <c r="F257" s="14" t="s">
        <v>1710</v>
      </c>
      <c r="G257" s="14" t="s">
        <v>1712</v>
      </c>
      <c r="H257" s="14" t="s">
        <v>1711</v>
      </c>
      <c r="I257" s="15">
        <v>560.49</v>
      </c>
      <c r="J257" s="77">
        <v>5</v>
      </c>
      <c r="K257" s="92"/>
    </row>
    <row r="258" spans="1:11" ht="33.75" x14ac:dyDescent="0.2">
      <c r="A258" s="14" t="s">
        <v>1504</v>
      </c>
      <c r="B258" s="14" t="s">
        <v>1909</v>
      </c>
      <c r="C258" s="14" t="s">
        <v>1714</v>
      </c>
      <c r="D258" s="16">
        <v>45910</v>
      </c>
      <c r="E258" s="16"/>
      <c r="F258" s="14" t="s">
        <v>1713</v>
      </c>
      <c r="G258" s="14" t="s">
        <v>1580</v>
      </c>
      <c r="H258" s="14" t="s">
        <v>1581</v>
      </c>
      <c r="I258" s="15">
        <v>152.03</v>
      </c>
      <c r="J258" s="77">
        <v>1</v>
      </c>
      <c r="K258" s="92"/>
    </row>
    <row r="259" spans="1:11" ht="22.5" x14ac:dyDescent="0.2">
      <c r="A259" s="14" t="s">
        <v>1504</v>
      </c>
      <c r="B259" s="14" t="s">
        <v>1910</v>
      </c>
      <c r="C259" s="14" t="s">
        <v>1716</v>
      </c>
      <c r="D259" s="16">
        <v>45910</v>
      </c>
      <c r="E259" s="16"/>
      <c r="F259" s="14" t="s">
        <v>1715</v>
      </c>
      <c r="G259" s="14" t="s">
        <v>1539</v>
      </c>
      <c r="H259" s="14" t="s">
        <v>1537</v>
      </c>
      <c r="I259" s="15">
        <v>59.5</v>
      </c>
      <c r="J259" s="77">
        <v>2</v>
      </c>
      <c r="K259" s="92"/>
    </row>
    <row r="260" spans="1:11" ht="12.75" x14ac:dyDescent="0.2">
      <c r="A260" s="14" t="s">
        <v>1504</v>
      </c>
      <c r="B260" s="14" t="s">
        <v>1911</v>
      </c>
      <c r="C260" s="14" t="s">
        <v>1717</v>
      </c>
      <c r="D260" s="16">
        <v>45910</v>
      </c>
      <c r="E260" s="16"/>
      <c r="F260" s="14" t="s">
        <v>1718</v>
      </c>
      <c r="G260" s="14" t="s">
        <v>1532</v>
      </c>
      <c r="H260" s="14" t="s">
        <v>1511</v>
      </c>
      <c r="I260" s="15">
        <v>52.64</v>
      </c>
      <c r="J260" s="77">
        <v>3</v>
      </c>
      <c r="K260" s="92"/>
    </row>
    <row r="261" spans="1:11" ht="33.75" x14ac:dyDescent="0.2">
      <c r="A261" s="14" t="s">
        <v>1504</v>
      </c>
      <c r="B261" s="14" t="s">
        <v>1912</v>
      </c>
      <c r="C261" s="14" t="s">
        <v>1913</v>
      </c>
      <c r="D261" s="16">
        <v>45910</v>
      </c>
      <c r="E261" s="16"/>
      <c r="F261" s="14" t="s">
        <v>1713</v>
      </c>
      <c r="G261" s="14" t="s">
        <v>1591</v>
      </c>
      <c r="H261" s="14" t="s">
        <v>1578</v>
      </c>
      <c r="I261" s="15">
        <v>1380</v>
      </c>
      <c r="J261" s="77">
        <v>1</v>
      </c>
      <c r="K261" s="92"/>
    </row>
    <row r="262" spans="1:11" ht="22.5" x14ac:dyDescent="0.2">
      <c r="A262" s="14" t="s">
        <v>1504</v>
      </c>
      <c r="B262" s="14" t="s">
        <v>1914</v>
      </c>
      <c r="C262" s="14" t="s">
        <v>1696</v>
      </c>
      <c r="D262" s="16">
        <v>45911</v>
      </c>
      <c r="E262" s="16"/>
      <c r="F262" s="14" t="s">
        <v>1582</v>
      </c>
      <c r="G262" s="14" t="s">
        <v>1580</v>
      </c>
      <c r="H262" s="14" t="s">
        <v>1581</v>
      </c>
      <c r="I262" s="15">
        <v>825.21</v>
      </c>
      <c r="J262" s="77">
        <v>1</v>
      </c>
      <c r="K262" s="92"/>
    </row>
    <row r="263" spans="1:11" ht="33.75" x14ac:dyDescent="0.2">
      <c r="A263" s="14" t="s">
        <v>1504</v>
      </c>
      <c r="B263" s="14" t="s">
        <v>1722</v>
      </c>
      <c r="C263" s="14" t="s">
        <v>1724</v>
      </c>
      <c r="D263" s="16">
        <v>45916</v>
      </c>
      <c r="E263" s="16"/>
      <c r="F263" s="14" t="s">
        <v>1723</v>
      </c>
      <c r="G263" s="14" t="s">
        <v>1720</v>
      </c>
      <c r="H263" s="14" t="s">
        <v>1721</v>
      </c>
      <c r="I263" s="15">
        <v>750</v>
      </c>
      <c r="J263" s="77">
        <v>1</v>
      </c>
      <c r="K263" s="92"/>
    </row>
    <row r="264" spans="1:11" ht="22.5" x14ac:dyDescent="0.2">
      <c r="A264" s="14" t="s">
        <v>1504</v>
      </c>
      <c r="B264" s="14" t="s">
        <v>1900</v>
      </c>
      <c r="C264" s="14" t="s">
        <v>1719</v>
      </c>
      <c r="D264" s="16">
        <v>45916</v>
      </c>
      <c r="E264" s="16"/>
      <c r="F264" s="14" t="s">
        <v>1725</v>
      </c>
      <c r="G264" s="14" t="s">
        <v>1689</v>
      </c>
      <c r="H264" s="14" t="s">
        <v>1690</v>
      </c>
      <c r="I264" s="15">
        <v>285</v>
      </c>
      <c r="J264" s="77">
        <v>3</v>
      </c>
      <c r="K264" s="92"/>
    </row>
    <row r="265" spans="1:11" ht="22.5" x14ac:dyDescent="0.2">
      <c r="A265" s="14" t="s">
        <v>1504</v>
      </c>
      <c r="B265" s="14" t="s">
        <v>1966</v>
      </c>
      <c r="C265" s="14" t="s">
        <v>1719</v>
      </c>
      <c r="D265" s="16">
        <v>45922</v>
      </c>
      <c r="E265" s="16"/>
      <c r="F265" s="14" t="s">
        <v>1797</v>
      </c>
      <c r="G265" s="14" t="s">
        <v>1720</v>
      </c>
      <c r="H265" s="14" t="s">
        <v>1721</v>
      </c>
      <c r="I265" s="15">
        <v>1083</v>
      </c>
      <c r="J265" s="77">
        <v>1</v>
      </c>
      <c r="K265" s="92"/>
    </row>
    <row r="266" spans="1:11" ht="12.75" x14ac:dyDescent="0.2">
      <c r="A266" s="14" t="s">
        <v>1504</v>
      </c>
      <c r="B266" s="14" t="s">
        <v>1762</v>
      </c>
      <c r="C266" s="14" t="s">
        <v>1763</v>
      </c>
      <c r="D266" s="16" t="s">
        <v>1764</v>
      </c>
      <c r="E266" s="16"/>
      <c r="F266" s="14" t="s">
        <v>1765</v>
      </c>
      <c r="G266" s="14" t="s">
        <v>1530</v>
      </c>
      <c r="H266" s="14" t="s">
        <v>1766</v>
      </c>
      <c r="I266" s="15">
        <v>36.25</v>
      </c>
      <c r="J266" s="77">
        <v>4</v>
      </c>
      <c r="K266" s="92"/>
    </row>
    <row r="267" spans="1:11" ht="22.5" x14ac:dyDescent="0.2">
      <c r="A267" s="14" t="s">
        <v>1504</v>
      </c>
      <c r="B267" s="14" t="s">
        <v>1767</v>
      </c>
      <c r="C267" s="14" t="s">
        <v>1768</v>
      </c>
      <c r="D267" s="16" t="s">
        <v>1764</v>
      </c>
      <c r="E267" s="16"/>
      <c r="F267" s="14" t="s">
        <v>1769</v>
      </c>
      <c r="G267" s="14" t="s">
        <v>1770</v>
      </c>
      <c r="H267" s="14" t="s">
        <v>1771</v>
      </c>
      <c r="I267" s="15">
        <v>702</v>
      </c>
      <c r="J267" s="77">
        <v>1</v>
      </c>
      <c r="K267" s="92"/>
    </row>
    <row r="268" spans="1:11" ht="45" x14ac:dyDescent="0.2">
      <c r="A268" s="14" t="s">
        <v>1504</v>
      </c>
      <c r="B268" s="14" t="s">
        <v>1772</v>
      </c>
      <c r="C268" s="14"/>
      <c r="D268" s="16" t="s">
        <v>1764</v>
      </c>
      <c r="E268" s="16"/>
      <c r="F268" s="14" t="s">
        <v>1773</v>
      </c>
      <c r="G268" s="14" t="s">
        <v>1555</v>
      </c>
      <c r="H268" s="14" t="s">
        <v>1556</v>
      </c>
      <c r="I268" s="15">
        <v>600</v>
      </c>
      <c r="J268" s="77">
        <v>5</v>
      </c>
      <c r="K268" s="92"/>
    </row>
    <row r="269" spans="1:11" ht="12.75" x14ac:dyDescent="0.2">
      <c r="A269" s="14" t="s">
        <v>1504</v>
      </c>
      <c r="B269" s="14" t="s">
        <v>1774</v>
      </c>
      <c r="C269" s="14" t="s">
        <v>1775</v>
      </c>
      <c r="D269" s="16" t="s">
        <v>1764</v>
      </c>
      <c r="E269" s="16"/>
      <c r="F269" s="14" t="s">
        <v>1776</v>
      </c>
      <c r="G269" s="14" t="s">
        <v>1526</v>
      </c>
      <c r="H269" s="14" t="s">
        <v>1527</v>
      </c>
      <c r="I269" s="15">
        <v>248.83</v>
      </c>
      <c r="J269" s="77">
        <v>5</v>
      </c>
      <c r="K269" s="92"/>
    </row>
    <row r="270" spans="1:11" ht="22.5" x14ac:dyDescent="0.2">
      <c r="A270" s="14" t="s">
        <v>1504</v>
      </c>
      <c r="B270" s="14" t="s">
        <v>1777</v>
      </c>
      <c r="C270" s="14"/>
      <c r="D270" s="16" t="s">
        <v>1764</v>
      </c>
      <c r="E270" s="16"/>
      <c r="F270" s="14" t="s">
        <v>1778</v>
      </c>
      <c r="G270" s="14"/>
      <c r="H270" s="14" t="s">
        <v>1779</v>
      </c>
      <c r="I270" s="15">
        <v>1005</v>
      </c>
      <c r="J270" s="77">
        <v>2</v>
      </c>
      <c r="K270" s="92"/>
    </row>
    <row r="271" spans="1:11" ht="22.5" x14ac:dyDescent="0.2">
      <c r="A271" s="14" t="s">
        <v>1504</v>
      </c>
      <c r="B271" s="14" t="s">
        <v>1780</v>
      </c>
      <c r="C271" s="14"/>
      <c r="D271" s="16" t="s">
        <v>1781</v>
      </c>
      <c r="E271" s="16"/>
      <c r="F271" s="14" t="s">
        <v>1782</v>
      </c>
      <c r="G271" s="14"/>
      <c r="H271" s="14" t="s">
        <v>1783</v>
      </c>
      <c r="I271" s="15">
        <v>672</v>
      </c>
      <c r="J271" s="77">
        <v>2</v>
      </c>
      <c r="K271" s="92"/>
    </row>
    <row r="272" spans="1:11" ht="12.75" x14ac:dyDescent="0.2">
      <c r="A272" s="14" t="s">
        <v>1504</v>
      </c>
      <c r="B272" s="14" t="s">
        <v>1784</v>
      </c>
      <c r="C272" s="14" t="s">
        <v>1785</v>
      </c>
      <c r="D272" s="16" t="s">
        <v>1786</v>
      </c>
      <c r="E272" s="16"/>
      <c r="F272" s="14" t="s">
        <v>1510</v>
      </c>
      <c r="G272" s="14" t="s">
        <v>1532</v>
      </c>
      <c r="H272" s="14" t="s">
        <v>1511</v>
      </c>
      <c r="I272" s="15">
        <v>99.14</v>
      </c>
      <c r="J272" s="77">
        <v>3</v>
      </c>
      <c r="K272" s="92"/>
    </row>
    <row r="273" spans="1:11" ht="12.75" x14ac:dyDescent="0.2">
      <c r="A273" s="14" t="s">
        <v>1504</v>
      </c>
      <c r="B273" s="14" t="s">
        <v>1787</v>
      </c>
      <c r="C273" s="14" t="s">
        <v>1788</v>
      </c>
      <c r="D273" s="16" t="s">
        <v>1786</v>
      </c>
      <c r="E273" s="16"/>
      <c r="F273" s="14" t="s">
        <v>1510</v>
      </c>
      <c r="G273" s="14" t="s">
        <v>1532</v>
      </c>
      <c r="H273" s="14" t="s">
        <v>1511</v>
      </c>
      <c r="I273" s="15">
        <v>55.1</v>
      </c>
      <c r="J273" s="77">
        <v>3</v>
      </c>
      <c r="K273" s="92"/>
    </row>
    <row r="274" spans="1:11" ht="12.75" x14ac:dyDescent="0.2">
      <c r="A274" s="14" t="s">
        <v>1504</v>
      </c>
      <c r="B274" s="14" t="s">
        <v>1963</v>
      </c>
      <c r="C274" s="14"/>
      <c r="D274" s="16" t="s">
        <v>1786</v>
      </c>
      <c r="E274" s="16"/>
      <c r="F274" s="14" t="s">
        <v>1519</v>
      </c>
      <c r="G274" s="14" t="s">
        <v>1520</v>
      </c>
      <c r="H274" s="14" t="s">
        <v>1521</v>
      </c>
      <c r="I274" s="15">
        <v>5</v>
      </c>
      <c r="J274" s="77">
        <v>4</v>
      </c>
      <c r="K274" s="92"/>
    </row>
    <row r="275" spans="1:11" ht="12.75" x14ac:dyDescent="0.2">
      <c r="A275" s="14" t="s">
        <v>1504</v>
      </c>
      <c r="B275" s="14" t="s">
        <v>1964</v>
      </c>
      <c r="C275" s="14"/>
      <c r="D275" s="16" t="s">
        <v>1786</v>
      </c>
      <c r="E275" s="16"/>
      <c r="F275" s="14" t="s">
        <v>1522</v>
      </c>
      <c r="G275" s="14" t="s">
        <v>1520</v>
      </c>
      <c r="H275" s="14" t="s">
        <v>1521</v>
      </c>
      <c r="I275" s="15">
        <v>5</v>
      </c>
      <c r="J275" s="77">
        <v>4</v>
      </c>
      <c r="K275" s="92"/>
    </row>
    <row r="276" spans="1:11" ht="45" x14ac:dyDescent="0.2">
      <c r="A276" s="14" t="s">
        <v>1504</v>
      </c>
      <c r="B276" s="14" t="s">
        <v>1789</v>
      </c>
      <c r="C276" s="14"/>
      <c r="D276" s="16" t="s">
        <v>1790</v>
      </c>
      <c r="E276" s="16"/>
      <c r="F276" s="14" t="s">
        <v>1791</v>
      </c>
      <c r="G276" s="14" t="s">
        <v>1561</v>
      </c>
      <c r="H276" s="14" t="s">
        <v>1562</v>
      </c>
      <c r="I276" s="15">
        <v>750</v>
      </c>
      <c r="J276" s="77">
        <v>5</v>
      </c>
      <c r="K276" s="92"/>
    </row>
    <row r="277" spans="1:11" ht="22.5" x14ac:dyDescent="0.2">
      <c r="A277" s="14" t="s">
        <v>1504</v>
      </c>
      <c r="B277" s="14" t="s">
        <v>1792</v>
      </c>
      <c r="C277" s="14" t="s">
        <v>1793</v>
      </c>
      <c r="D277" s="16" t="s">
        <v>1790</v>
      </c>
      <c r="E277" s="16"/>
      <c r="F277" s="14" t="s">
        <v>1794</v>
      </c>
      <c r="G277" s="14" t="s">
        <v>1574</v>
      </c>
      <c r="H277" s="14" t="s">
        <v>1795</v>
      </c>
      <c r="I277" s="15">
        <v>616</v>
      </c>
      <c r="J277" s="77">
        <v>2</v>
      </c>
      <c r="K277" s="92"/>
    </row>
    <row r="278" spans="1:11" ht="22.5" x14ac:dyDescent="0.2">
      <c r="A278" s="14" t="s">
        <v>1504</v>
      </c>
      <c r="B278" s="14" t="s">
        <v>1916</v>
      </c>
      <c r="C278" s="14" t="s">
        <v>1917</v>
      </c>
      <c r="D278" s="16" t="s">
        <v>1790</v>
      </c>
      <c r="E278" s="16"/>
      <c r="F278" s="14" t="s">
        <v>1794</v>
      </c>
      <c r="G278" s="14" t="s">
        <v>1612</v>
      </c>
      <c r="H278" s="14" t="s">
        <v>1613</v>
      </c>
      <c r="I278" s="15">
        <v>280</v>
      </c>
      <c r="J278" s="77">
        <v>2</v>
      </c>
      <c r="K278" s="92"/>
    </row>
    <row r="279" spans="1:11" ht="45" x14ac:dyDescent="0.2">
      <c r="A279" s="14" t="s">
        <v>1504</v>
      </c>
      <c r="B279" s="14" t="s">
        <v>1908</v>
      </c>
      <c r="C279" s="14" t="s">
        <v>1915</v>
      </c>
      <c r="D279" s="16" t="s">
        <v>1790</v>
      </c>
      <c r="E279" s="16"/>
      <c r="F279" s="14" t="s">
        <v>1796</v>
      </c>
      <c r="G279" s="314" t="s">
        <v>1589</v>
      </c>
      <c r="H279" s="314" t="s">
        <v>1590</v>
      </c>
      <c r="I279" s="15">
        <v>133.38</v>
      </c>
      <c r="J279" s="77">
        <v>1</v>
      </c>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11831" priority="9676" stopIfTrue="1">
      <formula>$A1055&lt;&gt;""</formula>
    </cfRule>
  </conditionalFormatting>
  <conditionalFormatting sqref="A1112:H1113">
    <cfRule type="expression" dxfId="11830" priority="9687" stopIfTrue="1">
      <formula>$A1112&lt;&gt;""</formula>
    </cfRule>
  </conditionalFormatting>
  <conditionalFormatting sqref="A119:E119 A127:F127 A134:E135 A148:E148 A159:E160 A177:E177 A184:F185 A190:F190 A191:E191 A187:F187 A178:J181 A209:E210 A223:E226 A230:E233 A245:B245 A241:E244 A136:F136 A137:J137 A162:E164 A156:F157 A186:E186 A195:E195 A203:F203 A122:E126 A120:G121 A110:C111 A109:E109 A211:J211 A140:J140 A161:J161 C116:E120 C115:F115 I114:J117 H112:J112 E111 A132:F133 A138:F139 A154:E155 A182:E183 A188:E189 A199:F199 A196:J196 A197:E198 A212:E220 A227:G227 A143:J143 A200:E201 B125:J127 A141:F142 A202:J202 A158:J158 B164:J164 A228:J229 A107:J108 B123:J123 B124:G125 B144:J144 A128:J131 A144:F145 B142:F143 A192:F194 B198:E199 B202:F203 B201:E204 B194:F198 A146:J147 B159:J159 B163:E165 A204:J208 A221:J222 B145:F149 A149:J153 B155:J157 B162:J162 A165:J176 B208:J218 B122:F122 C121:J129 A112:F112 B119:E136 A113:E117 A118:J118 H143:J149 C144:F148 C131:E148 I119:J177 C131:J146 A282:J5000 B154:G163 B171:J191 B200:J200 A234:J240 A246:J266 A267:A280 B224:G224 B225:J228 B230:G230 B216:E236 I266:J278 C148:J266 B231:J265 B129:J141 A281:F281 I281:J281 G280:H281">
    <cfRule type="expression" dxfId="11829" priority="9647" stopIfTrue="1">
      <formula>$A107&lt;&gt;""</formula>
    </cfRule>
  </conditionalFormatting>
  <conditionalFormatting sqref="B472:E477">
    <cfRule type="expression" dxfId="11828" priority="9778" stopIfTrue="1">
      <formula>$A472&lt;&gt;""</formula>
    </cfRule>
  </conditionalFormatting>
  <conditionalFormatting sqref="B484:E488">
    <cfRule type="expression" dxfId="11827" priority="9813" stopIfTrue="1">
      <formula>$A484&lt;&gt;""</formula>
    </cfRule>
  </conditionalFormatting>
  <conditionalFormatting sqref="B689:E689">
    <cfRule type="expression" dxfId="11826" priority="9705" stopIfTrue="1">
      <formula>$A689&lt;&gt;""</formula>
    </cfRule>
  </conditionalFormatting>
  <conditionalFormatting sqref="B691:E691 H691:I691 B692:I693 B694:E699 H694:I699">
    <cfRule type="expression" dxfId="11825" priority="9665" stopIfTrue="1">
      <formula>$A691&lt;&gt;""</formula>
    </cfRule>
  </conditionalFormatting>
  <conditionalFormatting sqref="B701:E701 H701:I701">
    <cfRule type="expression" dxfId="11824" priority="9656" stopIfTrue="1">
      <formula>$A701&lt;&gt;""</formula>
    </cfRule>
  </conditionalFormatting>
  <conditionalFormatting sqref="B819:E819">
    <cfRule type="expression" dxfId="11823" priority="9728" stopIfTrue="1">
      <formula>$A819&lt;&gt;""</formula>
    </cfRule>
  </conditionalFormatting>
  <conditionalFormatting sqref="B1110:E1110">
    <cfRule type="expression" dxfId="11822" priority="9774" stopIfTrue="1">
      <formula>$A1110&lt;&gt;""</formula>
    </cfRule>
  </conditionalFormatting>
  <conditionalFormatting sqref="B1114:E1114">
    <cfRule type="expression" dxfId="11821" priority="9830" stopIfTrue="1">
      <formula>$A1114&lt;&gt;""</formula>
    </cfRule>
  </conditionalFormatting>
  <conditionalFormatting sqref="B1131:E1136">
    <cfRule type="expression" dxfId="11820" priority="9820" stopIfTrue="1">
      <formula>$A1131&lt;&gt;""</formula>
    </cfRule>
  </conditionalFormatting>
  <conditionalFormatting sqref="B1138:E1148">
    <cfRule type="expression" dxfId="11819" priority="9688" stopIfTrue="1">
      <formula>$A1138&lt;&gt;""</formula>
    </cfRule>
  </conditionalFormatting>
  <conditionalFormatting sqref="B1152:E1152">
    <cfRule type="expression" dxfId="11818" priority="9714" stopIfTrue="1">
      <formula>$A1152&lt;&gt;""</formula>
    </cfRule>
  </conditionalFormatting>
  <conditionalFormatting sqref="B1253:E1260 I1253:J1270">
    <cfRule type="expression" dxfId="11817" priority="9764" stopIfTrue="1">
      <formula>$A1253&lt;&gt;""</formula>
    </cfRule>
  </conditionalFormatting>
  <conditionalFormatting sqref="B1293:E1301">
    <cfRule type="expression" dxfId="11816" priority="9799" stopIfTrue="1">
      <formula>$A1293&lt;&gt;""</formula>
    </cfRule>
  </conditionalFormatting>
  <conditionalFormatting sqref="B1303:E1326">
    <cfRule type="expression" dxfId="11815" priority="9678" stopIfTrue="1">
      <formula>$A1303&lt;&gt;""</formula>
    </cfRule>
  </conditionalFormatting>
  <conditionalFormatting sqref="B1360:E1363">
    <cfRule type="expression" dxfId="11814" priority="9695" stopIfTrue="1">
      <formula>$A1360&lt;&gt;""</formula>
    </cfRule>
  </conditionalFormatting>
  <conditionalFormatting sqref="B1365:E1367">
    <cfRule type="expression" dxfId="11813" priority="9900" stopIfTrue="1">
      <formula>$A1365&lt;&gt;""</formula>
    </cfRule>
  </conditionalFormatting>
  <conditionalFormatting sqref="B1369:E1379">
    <cfRule type="expression" dxfId="11812" priority="9719" stopIfTrue="1">
      <formula>$A1369&lt;&gt;""</formula>
    </cfRule>
  </conditionalFormatting>
  <conditionalFormatting sqref="B1393:E1404">
    <cfRule type="expression" dxfId="11811" priority="9757" stopIfTrue="1">
      <formula>$A1393&lt;&gt;""</formula>
    </cfRule>
  </conditionalFormatting>
  <conditionalFormatting sqref="B1412:E1450">
    <cfRule type="expression" dxfId="11810" priority="9794" stopIfTrue="1">
      <formula>$A1412&lt;&gt;""</formula>
    </cfRule>
  </conditionalFormatting>
  <conditionalFormatting sqref="B1453:E1458">
    <cfRule type="expression" dxfId="11809" priority="9864" stopIfTrue="1">
      <formula>$A1453&lt;&gt;""</formula>
    </cfRule>
  </conditionalFormatting>
  <conditionalFormatting sqref="B489:G489">
    <cfRule type="expression" dxfId="11808" priority="9814" stopIfTrue="1">
      <formula>$A489&lt;&gt;""</formula>
    </cfRule>
  </conditionalFormatting>
  <conditionalFormatting sqref="B478:H483">
    <cfRule type="expression" dxfId="11807" priority="9834" stopIfTrue="1">
      <formula>$A478&lt;&gt;""</formula>
    </cfRule>
  </conditionalFormatting>
  <conditionalFormatting sqref="B490:H496">
    <cfRule type="expression" dxfId="11806" priority="9790" stopIfTrue="1">
      <formula>$A490&lt;&gt;""</formula>
    </cfRule>
  </conditionalFormatting>
  <conditionalFormatting sqref="B1067:H1082">
    <cfRule type="expression" dxfId="11805" priority="9860" stopIfTrue="1">
      <formula>$A1067&lt;&gt;""</formula>
    </cfRule>
  </conditionalFormatting>
  <conditionalFormatting sqref="B1272:H1274 B1275:E1288 H1275:H1288">
    <cfRule type="expression" dxfId="11804" priority="9789" stopIfTrue="1">
      <formula>$A1272&lt;&gt;""</formula>
    </cfRule>
  </conditionalFormatting>
  <conditionalFormatting sqref="B1290:H1292">
    <cfRule type="expression" dxfId="11803" priority="9684" stopIfTrue="1">
      <formula>$A1290&lt;&gt;""</formula>
    </cfRule>
  </conditionalFormatting>
  <conditionalFormatting sqref="B1364:H1364">
    <cfRule type="expression" dxfId="11802" priority="9930" stopIfTrue="1">
      <formula>$A1364&lt;&gt;""</formula>
    </cfRule>
  </conditionalFormatting>
  <conditionalFormatting sqref="B1380:H1385">
    <cfRule type="expression" dxfId="11801" priority="9658" stopIfTrue="1">
      <formula>$A1380&lt;&gt;""</formula>
    </cfRule>
  </conditionalFormatting>
  <conditionalFormatting sqref="B1410:H1411">
    <cfRule type="expression" dxfId="11800" priority="9837" stopIfTrue="1">
      <formula>$A1410&lt;&gt;""</formula>
    </cfRule>
  </conditionalFormatting>
  <conditionalFormatting sqref="B177:E177 B193:F193 B197:F197 B194:I195 B178:I191 C174:I175 B175:I176 G203:I208 G210:I211 C201:F209 C177:I203 I181:I249 C187:E263 B188:E251">
    <cfRule type="expression" dxfId="11799" priority="9887" stopIfTrue="1">
      <formula>$A174&lt;&gt;""</formula>
    </cfRule>
  </conditionalFormatting>
  <conditionalFormatting sqref="I240:I264 C240:E265 B241:E266">
    <cfRule type="expression" dxfId="11798" priority="9901" stopIfTrue="1">
      <formula>$A240&lt;&gt;""</formula>
    </cfRule>
  </conditionalFormatting>
  <conditionalFormatting sqref="B282:I320 I275:I278 B281:F281 I281 G280:H281">
    <cfRule type="expression" dxfId="11797" priority="9734" stopIfTrue="1">
      <formula>$A275&lt;&gt;""</formula>
    </cfRule>
  </conditionalFormatting>
  <conditionalFormatting sqref="B497:I499">
    <cfRule type="expression" dxfId="11796" priority="9736" stopIfTrue="1">
      <formula>$A497&lt;&gt;""</formula>
    </cfRule>
  </conditionalFormatting>
  <conditionalFormatting sqref="B645:I688">
    <cfRule type="expression" dxfId="11795" priority="9897" stopIfTrue="1">
      <formula>$A645&lt;&gt;""</formula>
    </cfRule>
  </conditionalFormatting>
  <conditionalFormatting sqref="B690:I690">
    <cfRule type="expression" dxfId="11794" priority="9663" stopIfTrue="1">
      <formula>$A690&lt;&gt;""</formula>
    </cfRule>
  </conditionalFormatting>
  <conditionalFormatting sqref="B1137:I1137">
    <cfRule type="expression" dxfId="11793" priority="9788" stopIfTrue="1">
      <formula>$A1137&lt;&gt;""</formula>
    </cfRule>
  </conditionalFormatting>
  <conditionalFormatting sqref="B1149:I1151">
    <cfRule type="expression" dxfId="11792" priority="9657" stopIfTrue="1">
      <formula>$A1149&lt;&gt;""</formula>
    </cfRule>
  </conditionalFormatting>
  <conditionalFormatting sqref="B1153:I1157">
    <cfRule type="expression" dxfId="11791" priority="9659" stopIfTrue="1">
      <formula>$A1153&lt;&gt;""</formula>
    </cfRule>
  </conditionalFormatting>
  <conditionalFormatting sqref="B1271:I1271 I1272:I1288">
    <cfRule type="expression" dxfId="11790" priority="9792" stopIfTrue="1">
      <formula>$A1271&lt;&gt;""</formula>
    </cfRule>
  </conditionalFormatting>
  <conditionalFormatting sqref="B1368:I1368">
    <cfRule type="expression" dxfId="11789" priority="9787" stopIfTrue="1">
      <formula>$A1368&lt;&gt;""</formula>
    </cfRule>
  </conditionalFormatting>
  <conditionalFormatting sqref="B138:E139 B142:F142 B139:F139 B141:E143 B143:J144 B163:E165 G181:J181 B144:F149 B149:J153 B155:J159 B161:J162 G184:J184 C134:E134 B135:F135 B136:J137 C137:E138 B140:J141 C138:F138 C139:J140 B146:J147 C140:E142 C142:J143 C145:J146 H170:J176 C143:F148 C149:G175 I134:J178 C172:J180 I184:J185 C182:J183 C174:E185 I180:J182 B150:G163 C148:J170 B164:J171 B172:E173">
    <cfRule type="expression" dxfId="11788" priority="9710" stopIfTrue="1">
      <formula>$A134&lt;&gt;""</formula>
    </cfRule>
  </conditionalFormatting>
  <conditionalFormatting sqref="B360:J420">
    <cfRule type="expression" dxfId="11787" priority="9902" stopIfTrue="1">
      <formula>$A360&lt;&gt;""</formula>
    </cfRule>
  </conditionalFormatting>
  <conditionalFormatting sqref="B457:J458">
    <cfRule type="expression" dxfId="11786" priority="9863" stopIfTrue="1">
      <formula>$A457&lt;&gt;""</formula>
    </cfRule>
  </conditionalFormatting>
  <conditionalFormatting sqref="B599:J625">
    <cfRule type="expression" dxfId="11785" priority="9643" stopIfTrue="1">
      <formula>$A599&lt;&gt;""</formula>
    </cfRule>
  </conditionalFormatting>
  <conditionalFormatting sqref="B1053:J1054">
    <cfRule type="expression" dxfId="11784" priority="9858" stopIfTrue="1">
      <formula>$A1053&lt;&gt;""</formula>
    </cfRule>
  </conditionalFormatting>
  <conditionalFormatting sqref="B1127:J1130">
    <cfRule type="expression" dxfId="11783" priority="9648" stopIfTrue="1">
      <formula>$A1127&lt;&gt;""</formula>
    </cfRule>
  </conditionalFormatting>
  <conditionalFormatting sqref="B1158:J1252">
    <cfRule type="expression" dxfId="11782" priority="9674" stopIfTrue="1">
      <formula>$A1158&lt;&gt;""</formula>
    </cfRule>
  </conditionalFormatting>
  <conditionalFormatting sqref="B1406:J1406">
    <cfRule type="expression" dxfId="11781" priority="9839" stopIfTrue="1">
      <formula>$A1406&lt;&gt;""</formula>
    </cfRule>
  </conditionalFormatting>
  <conditionalFormatting sqref="B1461:J4374">
    <cfRule type="expression" dxfId="11780" priority="9683" stopIfTrue="1">
      <formula>$A1461&lt;&gt;""</formula>
    </cfRule>
  </conditionalFormatting>
  <conditionalFormatting sqref="F191:F194 G192:H193 H193:H194">
    <cfRule type="expression" dxfId="11779" priority="9765" stopIfTrue="1">
      <formula>$A191&lt;&gt;""</formula>
    </cfRule>
  </conditionalFormatting>
  <conditionalFormatting sqref="F199">
    <cfRule type="expression" dxfId="11778" priority="9759" stopIfTrue="1">
      <formula>$A199&lt;&gt;""</formula>
    </cfRule>
  </conditionalFormatting>
  <conditionalFormatting sqref="F472:H473">
    <cfRule type="expression" dxfId="11777" priority="9780" stopIfTrue="1">
      <formula>$A472&lt;&gt;""</formula>
    </cfRule>
  </conditionalFormatting>
  <conditionalFormatting sqref="F476:H477">
    <cfRule type="expression" dxfId="11776" priority="9870" stopIfTrue="1">
      <formula>$A476&lt;&gt;""</formula>
    </cfRule>
  </conditionalFormatting>
  <conditionalFormatting sqref="F484:H486 H487:H489">
    <cfRule type="expression" dxfId="11775" priority="9812" stopIfTrue="1">
      <formula>$A484&lt;&gt;""</formula>
    </cfRule>
  </conditionalFormatting>
  <conditionalFormatting sqref="F1131:H1131">
    <cfRule type="expression" dxfId="11774" priority="9921" stopIfTrue="1">
      <formula>$A1131&lt;&gt;""</formula>
    </cfRule>
  </conditionalFormatting>
  <conditionalFormatting sqref="F1255:H1260">
    <cfRule type="expression" dxfId="11773" priority="9763" stopIfTrue="1">
      <formula>$A1255&lt;&gt;""</formula>
    </cfRule>
  </conditionalFormatting>
  <conditionalFormatting sqref="F169:I172">
    <cfRule type="expression" dxfId="11772" priority="9891" stopIfTrue="1">
      <formula>$A169&lt;&gt;""</formula>
    </cfRule>
  </conditionalFormatting>
  <conditionalFormatting sqref="F247:I247">
    <cfRule type="expression" dxfId="11771" priority="9791" stopIfTrue="1">
      <formula>$A247&lt;&gt;""</formula>
    </cfRule>
  </conditionalFormatting>
  <conditionalFormatting sqref="B470:I471 J470:J499 J645:J703 B700:I700 B702:I703 B811:E811 H811:J811 H819:J819 B826:E826 H826:J826 I1055:J1082 B1111:H1111 I1111:J1126 H1114:H1126 B1115:G1126 I1131:J1136 F1253:H1253 B1261:H1270 J1271:J1288 B1302:H1302 B1327:H1359 I1364:J1367 J1368:J1385 F1413:H1447 F1448:J1450 B1451:H1452 I163:J163 F164:F166 H164:J166 C163:E196 F166:J191 B164:E184 J281:J320 J169:J278 F227:J262 F247:I266 I226:J263 I266:I275">
    <cfRule type="expression" dxfId="11770" priority="9931" stopIfTrue="1">
      <formula>$A163&lt;&gt;""</formula>
    </cfRule>
  </conditionalFormatting>
  <conditionalFormatting sqref="H201:H238">
    <cfRule type="expression" dxfId="11769" priority="9650" stopIfTrue="1">
      <formula>$A201&lt;&gt;""</formula>
    </cfRule>
  </conditionalFormatting>
  <conditionalFormatting sqref="H474:H475">
    <cfRule type="expression" dxfId="11768" priority="9784" stopIfTrue="1">
      <formula>$A474&lt;&gt;""</formula>
    </cfRule>
  </conditionalFormatting>
  <conditionalFormatting sqref="H1132:H1136">
    <cfRule type="expression" dxfId="11767" priority="9822" stopIfTrue="1">
      <formula>$A1132&lt;&gt;""</formula>
    </cfRule>
  </conditionalFormatting>
  <conditionalFormatting sqref="H1254">
    <cfRule type="expression" dxfId="11766" priority="9833" stopIfTrue="1">
      <formula>$A1254&lt;&gt;""</formula>
    </cfRule>
  </conditionalFormatting>
  <conditionalFormatting sqref="H1293:H1301">
    <cfRule type="expression" dxfId="11765" priority="9801" stopIfTrue="1">
      <formula>$A1293&lt;&gt;""</formula>
    </cfRule>
  </conditionalFormatting>
  <conditionalFormatting sqref="H1303:H1326">
    <cfRule type="expression" dxfId="11764" priority="9680" stopIfTrue="1">
      <formula>$A1303&lt;&gt;""</formula>
    </cfRule>
  </conditionalFormatting>
  <conditionalFormatting sqref="H1365:H1367">
    <cfRule type="expression" dxfId="11763" priority="9899" stopIfTrue="1">
      <formula>$A1365&lt;&gt;""</formula>
    </cfRule>
  </conditionalFormatting>
  <conditionalFormatting sqref="H1369:H1379">
    <cfRule type="expression" dxfId="11762" priority="9660" stopIfTrue="1">
      <formula>$A1369&lt;&gt;""</formula>
    </cfRule>
  </conditionalFormatting>
  <conditionalFormatting sqref="H1412">
    <cfRule type="expression" dxfId="11761" priority="9796" stopIfTrue="1">
      <formula>$A1412&lt;&gt;""</formula>
    </cfRule>
  </conditionalFormatting>
  <conditionalFormatting sqref="H1453:H1458">
    <cfRule type="expression" dxfId="11760" priority="9866" stopIfTrue="1">
      <formula>$A1453&lt;&gt;""</formula>
    </cfRule>
  </conditionalFormatting>
  <conditionalFormatting sqref="H172:I174">
    <cfRule type="expression" dxfId="11759" priority="9888" stopIfTrue="1">
      <formula>$A172&lt;&gt;""</formula>
    </cfRule>
  </conditionalFormatting>
  <conditionalFormatting sqref="H244:I259 I241:I258">
    <cfRule type="expression" dxfId="11758" priority="9890" stopIfTrue="1">
      <formula>$A241&lt;&gt;""</formula>
    </cfRule>
  </conditionalFormatting>
  <conditionalFormatting sqref="H248:I248">
    <cfRule type="expression" dxfId="11757" priority="9766" stopIfTrue="1">
      <formula>$A248&lt;&gt;""</formula>
    </cfRule>
  </conditionalFormatting>
  <conditionalFormatting sqref="H689:I689">
    <cfRule type="expression" dxfId="11756" priority="9707" stopIfTrue="1">
      <formula>$A689&lt;&gt;""</formula>
    </cfRule>
  </conditionalFormatting>
  <conditionalFormatting sqref="H1138:I1148">
    <cfRule type="expression" dxfId="11755" priority="9691" stopIfTrue="1">
      <formula>$A1138&lt;&gt;""</formula>
    </cfRule>
  </conditionalFormatting>
  <conditionalFormatting sqref="H1152:I1152">
    <cfRule type="expression" dxfId="11754" priority="9717" stopIfTrue="1">
      <formula>$A1152&lt;&gt;""</formula>
    </cfRule>
  </conditionalFormatting>
  <conditionalFormatting sqref="H1110:J1110">
    <cfRule type="expression" dxfId="11753" priority="9773" stopIfTrue="1">
      <formula>$A1110&lt;&gt;""</formula>
    </cfRule>
  </conditionalFormatting>
  <conditionalFormatting sqref="H1360:J1363">
    <cfRule type="expression" dxfId="11752" priority="9696" stopIfTrue="1">
      <formula>$A1360&lt;&gt;""</formula>
    </cfRule>
  </conditionalFormatting>
  <conditionalFormatting sqref="H1393:J1404">
    <cfRule type="expression" dxfId="11751" priority="9655" stopIfTrue="1">
      <formula>$A1393&lt;&gt;""</formula>
    </cfRule>
  </conditionalFormatting>
  <conditionalFormatting sqref="I472:I496">
    <cfRule type="expression" dxfId="11750" priority="9781" stopIfTrue="1">
      <formula>$A472&lt;&gt;""</formula>
    </cfRule>
  </conditionalFormatting>
  <conditionalFormatting sqref="I1369:I1385">
    <cfRule type="expression" dxfId="11749" priority="9723" stopIfTrue="1">
      <formula>$A1369&lt;&gt;""</formula>
    </cfRule>
  </conditionalFormatting>
  <conditionalFormatting sqref="I1290:J1359">
    <cfRule type="expression" dxfId="11748" priority="9803" stopIfTrue="1">
      <formula>$A1290&lt;&gt;""</formula>
    </cfRule>
  </conditionalFormatting>
  <conditionalFormatting sqref="I1410:J1447">
    <cfRule type="expression" dxfId="11747" priority="9798" stopIfTrue="1">
      <formula>$A1410&lt;&gt;""</formula>
    </cfRule>
  </conditionalFormatting>
  <conditionalFormatting sqref="I1451:J1458">
    <cfRule type="expression" dxfId="11746" priority="9896" stopIfTrue="1">
      <formula>$A1451&lt;&gt;""</formula>
    </cfRule>
  </conditionalFormatting>
  <conditionalFormatting sqref="J1137:J1157">
    <cfRule type="expression" dxfId="11745" priority="9923" stopIfTrue="1">
      <formula>$A1137&lt;&gt;""</formula>
    </cfRule>
  </conditionalFormatting>
  <conditionalFormatting sqref="F122:H123">
    <cfRule type="expression" dxfId="11744" priority="9640" stopIfTrue="1">
      <formula>$A122&lt;&gt;""</formula>
    </cfRule>
  </conditionalFormatting>
  <conditionalFormatting sqref="F122:H123">
    <cfRule type="expression" dxfId="11743" priority="9641" stopIfTrue="1">
      <formula>$A122&lt;&gt;""</formula>
    </cfRule>
  </conditionalFormatting>
  <conditionalFormatting sqref="H120">
    <cfRule type="expression" dxfId="11742" priority="9638" stopIfTrue="1">
      <formula>$A120&lt;&gt;""</formula>
    </cfRule>
  </conditionalFormatting>
  <conditionalFormatting sqref="H120">
    <cfRule type="expression" dxfId="11741" priority="9639" stopIfTrue="1">
      <formula>$A120&lt;&gt;""</formula>
    </cfRule>
  </conditionalFormatting>
  <conditionalFormatting sqref="H121">
    <cfRule type="expression" dxfId="11740" priority="9636" stopIfTrue="1">
      <formula>$A121&lt;&gt;""</formula>
    </cfRule>
  </conditionalFormatting>
  <conditionalFormatting sqref="H121">
    <cfRule type="expression" dxfId="11739" priority="9637" stopIfTrue="1">
      <formula>$A121&lt;&gt;""</formula>
    </cfRule>
  </conditionalFormatting>
  <conditionalFormatting sqref="F125:H125">
    <cfRule type="expression" dxfId="11738" priority="9634" stopIfTrue="1">
      <formula>$A125&lt;&gt;""</formula>
    </cfRule>
  </conditionalFormatting>
  <conditionalFormatting sqref="F125:H125">
    <cfRule type="expression" dxfId="11737" priority="9635" stopIfTrue="1">
      <formula>$A125&lt;&gt;""</formula>
    </cfRule>
  </conditionalFormatting>
  <conditionalFormatting sqref="F126:H126">
    <cfRule type="expression" dxfId="11736" priority="9632" stopIfTrue="1">
      <formula>$A126&lt;&gt;""</formula>
    </cfRule>
  </conditionalFormatting>
  <conditionalFormatting sqref="F126:H126">
    <cfRule type="expression" dxfId="11735" priority="9633" stopIfTrue="1">
      <formula>$A126&lt;&gt;""</formula>
    </cfRule>
  </conditionalFormatting>
  <conditionalFormatting sqref="G118">
    <cfRule type="expression" dxfId="11734" priority="9630" stopIfTrue="1">
      <formula>$A118&lt;&gt;""</formula>
    </cfRule>
  </conditionalFormatting>
  <conditionalFormatting sqref="G118">
    <cfRule type="expression" dxfId="11733" priority="9631" stopIfTrue="1">
      <formula>$A118&lt;&gt;""</formula>
    </cfRule>
  </conditionalFormatting>
  <conditionalFormatting sqref="F124:H124">
    <cfRule type="expression" dxfId="11732" priority="9626" stopIfTrue="1">
      <formula>$A124&lt;&gt;""</formula>
    </cfRule>
  </conditionalFormatting>
  <conditionalFormatting sqref="F124:H124">
    <cfRule type="expression" dxfId="11731" priority="9627" stopIfTrue="1">
      <formula>$A124&lt;&gt;""</formula>
    </cfRule>
  </conditionalFormatting>
  <conditionalFormatting sqref="D134">
    <cfRule type="expression" dxfId="11730" priority="9625" stopIfTrue="1">
      <formula>$A134&lt;&gt;""</formula>
    </cfRule>
  </conditionalFormatting>
  <conditionalFormatting sqref="H127">
    <cfRule type="expression" dxfId="11729" priority="9624" stopIfTrue="1">
      <formula>$A127&lt;&gt;""</formula>
    </cfRule>
  </conditionalFormatting>
  <conditionalFormatting sqref="G127">
    <cfRule type="expression" dxfId="11728" priority="9622" stopIfTrue="1">
      <formula>$A127&lt;&gt;""</formula>
    </cfRule>
  </conditionalFormatting>
  <conditionalFormatting sqref="G127">
    <cfRule type="expression" dxfId="11727" priority="9623" stopIfTrue="1">
      <formula>$A127&lt;&gt;""</formula>
    </cfRule>
  </conditionalFormatting>
  <conditionalFormatting sqref="G129">
    <cfRule type="expression" dxfId="11726" priority="9621" stopIfTrue="1">
      <formula>$A129&lt;&gt;""</formula>
    </cfRule>
  </conditionalFormatting>
  <conditionalFormatting sqref="G130">
    <cfRule type="expression" dxfId="11725" priority="9620" stopIfTrue="1">
      <formula>$A130&lt;&gt;""</formula>
    </cfRule>
  </conditionalFormatting>
  <conditionalFormatting sqref="F133:H135">
    <cfRule type="expression" dxfId="11724" priority="9618" stopIfTrue="1">
      <formula>$A133&lt;&gt;""</formula>
    </cfRule>
  </conditionalFormatting>
  <conditionalFormatting sqref="F133:H135">
    <cfRule type="expression" dxfId="11723" priority="9619" stopIfTrue="1">
      <formula>$A133&lt;&gt;""</formula>
    </cfRule>
  </conditionalFormatting>
  <conditionalFormatting sqref="G131:H133">
    <cfRule type="expression" dxfId="11722" priority="9616" stopIfTrue="1">
      <formula>$A131&lt;&gt;""</formula>
    </cfRule>
  </conditionalFormatting>
  <conditionalFormatting sqref="G131:H133">
    <cfRule type="expression" dxfId="11721" priority="9617" stopIfTrue="1">
      <formula>$A131&lt;&gt;""</formula>
    </cfRule>
  </conditionalFormatting>
  <conditionalFormatting sqref="G136:H136">
    <cfRule type="expression" dxfId="11720" priority="9614" stopIfTrue="1">
      <formula>$A136&lt;&gt;""</formula>
    </cfRule>
  </conditionalFormatting>
  <conditionalFormatting sqref="G136:H136">
    <cfRule type="expression" dxfId="11719" priority="9615" stopIfTrue="1">
      <formula>$A136&lt;&gt;""</formula>
    </cfRule>
  </conditionalFormatting>
  <conditionalFormatting sqref="I153:J155">
    <cfRule type="expression" dxfId="11718" priority="9612" stopIfTrue="1">
      <formula>$A153&lt;&gt;""</formula>
    </cfRule>
  </conditionalFormatting>
  <conditionalFormatting sqref="I155:J155">
    <cfRule type="expression" dxfId="11717" priority="9613" stopIfTrue="1">
      <formula>$A155&lt;&gt;""</formula>
    </cfRule>
  </conditionalFormatting>
  <conditionalFormatting sqref="F153:H155">
    <cfRule type="expression" dxfId="11716" priority="9610" stopIfTrue="1">
      <formula>$A153&lt;&gt;""</formula>
    </cfRule>
  </conditionalFormatting>
  <conditionalFormatting sqref="F153:H155">
    <cfRule type="expression" dxfId="11715" priority="9611" stopIfTrue="1">
      <formula>$A153&lt;&gt;""</formula>
    </cfRule>
  </conditionalFormatting>
  <conditionalFormatting sqref="F137:F139">
    <cfRule type="expression" dxfId="11714" priority="9609" stopIfTrue="1">
      <formula>$A137&lt;&gt;""</formula>
    </cfRule>
  </conditionalFormatting>
  <conditionalFormatting sqref="G137:H139">
    <cfRule type="expression" dxfId="11713" priority="9607" stopIfTrue="1">
      <formula>$A137&lt;&gt;""</formula>
    </cfRule>
  </conditionalFormatting>
  <conditionalFormatting sqref="G137:H139">
    <cfRule type="expression" dxfId="11712" priority="9608" stopIfTrue="1">
      <formula>$A137&lt;&gt;""</formula>
    </cfRule>
  </conditionalFormatting>
  <conditionalFormatting sqref="F140:F142">
    <cfRule type="expression" dxfId="11711" priority="9606" stopIfTrue="1">
      <formula>$A140&lt;&gt;""</formula>
    </cfRule>
  </conditionalFormatting>
  <conditionalFormatting sqref="G140:H142">
    <cfRule type="expression" dxfId="11710" priority="9604" stopIfTrue="1">
      <formula>$A140&lt;&gt;""</formula>
    </cfRule>
  </conditionalFormatting>
  <conditionalFormatting sqref="G140:H142">
    <cfRule type="expression" dxfId="11709" priority="9605" stopIfTrue="1">
      <formula>$A140&lt;&gt;""</formula>
    </cfRule>
  </conditionalFormatting>
  <conditionalFormatting sqref="F145:H145">
    <cfRule type="expression" dxfId="11708" priority="9602" stopIfTrue="1">
      <formula>$A145&lt;&gt;""</formula>
    </cfRule>
  </conditionalFormatting>
  <conditionalFormatting sqref="F145:H145">
    <cfRule type="expression" dxfId="11707" priority="9603" stopIfTrue="1">
      <formula>$A145&lt;&gt;""</formula>
    </cfRule>
  </conditionalFormatting>
  <conditionalFormatting sqref="G144">
    <cfRule type="expression" dxfId="11706" priority="9600" stopIfTrue="1">
      <formula>$A144&lt;&gt;""</formula>
    </cfRule>
  </conditionalFormatting>
  <conditionalFormatting sqref="G144">
    <cfRule type="expression" dxfId="11705" priority="9601" stopIfTrue="1">
      <formula>$A144&lt;&gt;""</formula>
    </cfRule>
  </conditionalFormatting>
  <conditionalFormatting sqref="F148:H148">
    <cfRule type="expression" dxfId="11704" priority="9598" stopIfTrue="1">
      <formula>$A148&lt;&gt;""</formula>
    </cfRule>
  </conditionalFormatting>
  <conditionalFormatting sqref="F148:H148">
    <cfRule type="expression" dxfId="11703" priority="9599" stopIfTrue="1">
      <formula>$A148&lt;&gt;""</formula>
    </cfRule>
  </conditionalFormatting>
  <conditionalFormatting sqref="G149:H149">
    <cfRule type="expression" dxfId="11702" priority="9596" stopIfTrue="1">
      <formula>$A149&lt;&gt;""</formula>
    </cfRule>
  </conditionalFormatting>
  <conditionalFormatting sqref="G149:H149">
    <cfRule type="expression" dxfId="11701" priority="9597" stopIfTrue="1">
      <formula>$A149&lt;&gt;""</formula>
    </cfRule>
  </conditionalFormatting>
  <conditionalFormatting sqref="G146:H146">
    <cfRule type="expression" dxfId="11700" priority="9594" stopIfTrue="1">
      <formula>$A146&lt;&gt;""</formula>
    </cfRule>
  </conditionalFormatting>
  <conditionalFormatting sqref="H146">
    <cfRule type="expression" dxfId="11699" priority="9595" stopIfTrue="1">
      <formula>$A146&lt;&gt;""</formula>
    </cfRule>
  </conditionalFormatting>
  <conditionalFormatting sqref="H150">
    <cfRule type="expression" dxfId="11698" priority="9592" stopIfTrue="1">
      <formula>$A150&lt;&gt;""</formula>
    </cfRule>
  </conditionalFormatting>
  <conditionalFormatting sqref="H150">
    <cfRule type="expression" dxfId="11697" priority="9593" stopIfTrue="1">
      <formula>$A150&lt;&gt;""</formula>
    </cfRule>
  </conditionalFormatting>
  <conditionalFormatting sqref="H151">
    <cfRule type="expression" dxfId="11696" priority="9590" stopIfTrue="1">
      <formula>$A151&lt;&gt;""</formula>
    </cfRule>
  </conditionalFormatting>
  <conditionalFormatting sqref="H151">
    <cfRule type="expression" dxfId="11695" priority="9591" stopIfTrue="1">
      <formula>$A151&lt;&gt;""</formula>
    </cfRule>
  </conditionalFormatting>
  <conditionalFormatting sqref="H152">
    <cfRule type="expression" dxfId="11694" priority="9588" stopIfTrue="1">
      <formula>$A152&lt;&gt;""</formula>
    </cfRule>
  </conditionalFormatting>
  <conditionalFormatting sqref="H152">
    <cfRule type="expression" dxfId="11693" priority="9589" stopIfTrue="1">
      <formula>$A152&lt;&gt;""</formula>
    </cfRule>
  </conditionalFormatting>
  <conditionalFormatting sqref="H153">
    <cfRule type="expression" dxfId="11692" priority="9586" stopIfTrue="1">
      <formula>$A153&lt;&gt;""</formula>
    </cfRule>
  </conditionalFormatting>
  <conditionalFormatting sqref="H153">
    <cfRule type="expression" dxfId="11691" priority="9587" stopIfTrue="1">
      <formula>$A153&lt;&gt;""</formula>
    </cfRule>
  </conditionalFormatting>
  <conditionalFormatting sqref="G157">
    <cfRule type="expression" dxfId="11690" priority="9584" stopIfTrue="1">
      <formula>$A157&lt;&gt;""</formula>
    </cfRule>
  </conditionalFormatting>
  <conditionalFormatting sqref="G157">
    <cfRule type="expression" dxfId="11689" priority="9585" stopIfTrue="1">
      <formula>$A157&lt;&gt;""</formula>
    </cfRule>
  </conditionalFormatting>
  <conditionalFormatting sqref="G156">
    <cfRule type="expression" dxfId="11688" priority="9582" stopIfTrue="1">
      <formula>$A156&lt;&gt;""</formula>
    </cfRule>
  </conditionalFormatting>
  <conditionalFormatting sqref="G156">
    <cfRule type="expression" dxfId="11687" priority="9583" stopIfTrue="1">
      <formula>$A156&lt;&gt;""</formula>
    </cfRule>
  </conditionalFormatting>
  <conditionalFormatting sqref="F162">
    <cfRule type="expression" dxfId="11686" priority="9581" stopIfTrue="1">
      <formula>$A162&lt;&gt;""</formula>
    </cfRule>
  </conditionalFormatting>
  <conditionalFormatting sqref="G163:H163">
    <cfRule type="expression" dxfId="11685" priority="9579" stopIfTrue="1">
      <formula>$A163&lt;&gt;""</formula>
    </cfRule>
  </conditionalFormatting>
  <conditionalFormatting sqref="G163:H163">
    <cfRule type="expression" dxfId="11684" priority="9580" stopIfTrue="1">
      <formula>$A163&lt;&gt;""</formula>
    </cfRule>
  </conditionalFormatting>
  <conditionalFormatting sqref="G164:H164">
    <cfRule type="expression" dxfId="11683" priority="9577" stopIfTrue="1">
      <formula>$A164&lt;&gt;""</formula>
    </cfRule>
  </conditionalFormatting>
  <conditionalFormatting sqref="G164:H164">
    <cfRule type="expression" dxfId="11682" priority="9578" stopIfTrue="1">
      <formula>$A164&lt;&gt;""</formula>
    </cfRule>
  </conditionalFormatting>
  <conditionalFormatting sqref="F163">
    <cfRule type="expression" dxfId="11681" priority="9576" stopIfTrue="1">
      <formula>$A163&lt;&gt;""</formula>
    </cfRule>
  </conditionalFormatting>
  <conditionalFormatting sqref="F164">
    <cfRule type="expression" dxfId="11680" priority="9575" stopIfTrue="1">
      <formula>$A164&lt;&gt;""</formula>
    </cfRule>
  </conditionalFormatting>
  <conditionalFormatting sqref="D163">
    <cfRule type="expression" dxfId="11679" priority="9574" stopIfTrue="1">
      <formula>$A163&lt;&gt;""</formula>
    </cfRule>
  </conditionalFormatting>
  <conditionalFormatting sqref="F158:F160">
    <cfRule type="expression" dxfId="11678" priority="9573" stopIfTrue="1">
      <formula>$A158&lt;&gt;""</formula>
    </cfRule>
  </conditionalFormatting>
  <conditionalFormatting sqref="G158:H160">
    <cfRule type="expression" dxfId="11677" priority="9571" stopIfTrue="1">
      <formula>$A158&lt;&gt;""</formula>
    </cfRule>
  </conditionalFormatting>
  <conditionalFormatting sqref="G158:H160">
    <cfRule type="expression" dxfId="11676" priority="9572" stopIfTrue="1">
      <formula>$A158&lt;&gt;""</formula>
    </cfRule>
  </conditionalFormatting>
  <conditionalFormatting sqref="I177">
    <cfRule type="expression" dxfId="11675" priority="9570" stopIfTrue="1">
      <formula>$A177&lt;&gt;""</formula>
    </cfRule>
  </conditionalFormatting>
  <conditionalFormatting sqref="E175">
    <cfRule type="expression" dxfId="11674" priority="9569" stopIfTrue="1">
      <formula>$A175&lt;&gt;""</formula>
    </cfRule>
  </conditionalFormatting>
  <conditionalFormatting sqref="E176">
    <cfRule type="expression" dxfId="11673" priority="9568" stopIfTrue="1">
      <formula>$A176&lt;&gt;""</formula>
    </cfRule>
  </conditionalFormatting>
  <conditionalFormatting sqref="G166">
    <cfRule type="expression" dxfId="11672" priority="9566" stopIfTrue="1">
      <formula>$A166&lt;&gt;""</formula>
    </cfRule>
  </conditionalFormatting>
  <conditionalFormatting sqref="G166">
    <cfRule type="expression" dxfId="11671" priority="9567" stopIfTrue="1">
      <formula>$A166&lt;&gt;""</formula>
    </cfRule>
  </conditionalFormatting>
  <conditionalFormatting sqref="G165">
    <cfRule type="expression" dxfId="11670" priority="9564" stopIfTrue="1">
      <formula>$A165&lt;&gt;""</formula>
    </cfRule>
  </conditionalFormatting>
  <conditionalFormatting sqref="G165">
    <cfRule type="expression" dxfId="11669" priority="9565" stopIfTrue="1">
      <formula>$A165&lt;&gt;""</formula>
    </cfRule>
  </conditionalFormatting>
  <conditionalFormatting sqref="F177">
    <cfRule type="expression" dxfId="11668" priority="9563" stopIfTrue="1">
      <formula>$A177&lt;&gt;""</formula>
    </cfRule>
  </conditionalFormatting>
  <conditionalFormatting sqref="F181:F183">
    <cfRule type="expression" dxfId="11667" priority="9562" stopIfTrue="1">
      <formula>$A181&lt;&gt;""</formula>
    </cfRule>
  </conditionalFormatting>
  <conditionalFormatting sqref="G181:H183">
    <cfRule type="expression" dxfId="11666" priority="9560" stopIfTrue="1">
      <formula>$A181&lt;&gt;""</formula>
    </cfRule>
  </conditionalFormatting>
  <conditionalFormatting sqref="G181:H183">
    <cfRule type="expression" dxfId="11665" priority="9561" stopIfTrue="1">
      <formula>$A181&lt;&gt;""</formula>
    </cfRule>
  </conditionalFormatting>
  <conditionalFormatting sqref="I198:J201">
    <cfRule type="expression" dxfId="11664" priority="9558" stopIfTrue="1">
      <formula>$A198&lt;&gt;""</formula>
    </cfRule>
  </conditionalFormatting>
  <conditionalFormatting sqref="I201:J201">
    <cfRule type="expression" dxfId="11663" priority="9559" stopIfTrue="1">
      <formula>$A201&lt;&gt;""</formula>
    </cfRule>
  </conditionalFormatting>
  <conditionalFormatting sqref="F198:H201">
    <cfRule type="expression" dxfId="11662" priority="9556" stopIfTrue="1">
      <formula>$A198&lt;&gt;""</formula>
    </cfRule>
  </conditionalFormatting>
  <conditionalFormatting sqref="F198:H201">
    <cfRule type="expression" dxfId="11661" priority="9557" stopIfTrue="1">
      <formula>$A198&lt;&gt;""</formula>
    </cfRule>
  </conditionalFormatting>
  <conditionalFormatting sqref="G184:H184">
    <cfRule type="expression" dxfId="11660" priority="9554" stopIfTrue="1">
      <formula>$A184&lt;&gt;""</formula>
    </cfRule>
  </conditionalFormatting>
  <conditionalFormatting sqref="G184:H184">
    <cfRule type="expression" dxfId="11659" priority="9555" stopIfTrue="1">
      <formula>$A184&lt;&gt;""</formula>
    </cfRule>
  </conditionalFormatting>
  <conditionalFormatting sqref="G185:H185">
    <cfRule type="expression" dxfId="11658" priority="9552" stopIfTrue="1">
      <formula>$A185&lt;&gt;""</formula>
    </cfRule>
  </conditionalFormatting>
  <conditionalFormatting sqref="H185">
    <cfRule type="expression" dxfId="11657" priority="9553" stopIfTrue="1">
      <formula>$A185&lt;&gt;""</formula>
    </cfRule>
  </conditionalFormatting>
  <conditionalFormatting sqref="F186">
    <cfRule type="expression" dxfId="11656" priority="9551" stopIfTrue="1">
      <formula>$A186&lt;&gt;""</formula>
    </cfRule>
  </conditionalFormatting>
  <conditionalFormatting sqref="G187:H187">
    <cfRule type="expression" dxfId="11655" priority="9549" stopIfTrue="1">
      <formula>$A187&lt;&gt;""</formula>
    </cfRule>
  </conditionalFormatting>
  <conditionalFormatting sqref="G187:H187">
    <cfRule type="expression" dxfId="11654" priority="9550" stopIfTrue="1">
      <formula>$A187&lt;&gt;""</formula>
    </cfRule>
  </conditionalFormatting>
  <conditionalFormatting sqref="G188:H188">
    <cfRule type="expression" dxfId="11653" priority="9547" stopIfTrue="1">
      <formula>$A188&lt;&gt;""</formula>
    </cfRule>
  </conditionalFormatting>
  <conditionalFormatting sqref="G188:H188">
    <cfRule type="expression" dxfId="11652" priority="9548" stopIfTrue="1">
      <formula>$A188&lt;&gt;""</formula>
    </cfRule>
  </conditionalFormatting>
  <conditionalFormatting sqref="F188">
    <cfRule type="expression" dxfId="11651" priority="9546" stopIfTrue="1">
      <formula>$A188&lt;&gt;""</formula>
    </cfRule>
  </conditionalFormatting>
  <conditionalFormatting sqref="F193">
    <cfRule type="expression" dxfId="11650" priority="9544" stopIfTrue="1">
      <formula>$A193&lt;&gt;""</formula>
    </cfRule>
  </conditionalFormatting>
  <conditionalFormatting sqref="F189">
    <cfRule type="expression" dxfId="11649" priority="9543" stopIfTrue="1">
      <formula>$A189&lt;&gt;""</formula>
    </cfRule>
  </conditionalFormatting>
  <conditionalFormatting sqref="G193">
    <cfRule type="expression" dxfId="11648" priority="9542" stopIfTrue="1">
      <formula>$A193&lt;&gt;""</formula>
    </cfRule>
  </conditionalFormatting>
  <conditionalFormatting sqref="H190">
    <cfRule type="expression" dxfId="11647" priority="9540" stopIfTrue="1">
      <formula>$A190&lt;&gt;""</formula>
    </cfRule>
  </conditionalFormatting>
  <conditionalFormatting sqref="H190">
    <cfRule type="expression" dxfId="11646" priority="9541" stopIfTrue="1">
      <formula>$A190&lt;&gt;""</formula>
    </cfRule>
  </conditionalFormatting>
  <conditionalFormatting sqref="G190">
    <cfRule type="expression" dxfId="11645" priority="9538" stopIfTrue="1">
      <formula>$A190&lt;&gt;""</formula>
    </cfRule>
  </conditionalFormatting>
  <conditionalFormatting sqref="G190">
    <cfRule type="expression" dxfId="11644" priority="9539" stopIfTrue="1">
      <formula>$A190&lt;&gt;""</formula>
    </cfRule>
  </conditionalFormatting>
  <conditionalFormatting sqref="F190">
    <cfRule type="expression" dxfId="11643" priority="9537" stopIfTrue="1">
      <formula>$A190&lt;&gt;""</formula>
    </cfRule>
  </conditionalFormatting>
  <conditionalFormatting sqref="H191">
    <cfRule type="expression" dxfId="11642" priority="9535" stopIfTrue="1">
      <formula>$A191&lt;&gt;""</formula>
    </cfRule>
  </conditionalFormatting>
  <conditionalFormatting sqref="H191">
    <cfRule type="expression" dxfId="11641" priority="9536" stopIfTrue="1">
      <formula>$A191&lt;&gt;""</formula>
    </cfRule>
  </conditionalFormatting>
  <conditionalFormatting sqref="G191">
    <cfRule type="expression" dxfId="11640" priority="9533" stopIfTrue="1">
      <formula>$A191&lt;&gt;""</formula>
    </cfRule>
  </conditionalFormatting>
  <conditionalFormatting sqref="G191">
    <cfRule type="expression" dxfId="11639" priority="9534" stopIfTrue="1">
      <formula>$A191&lt;&gt;""</formula>
    </cfRule>
  </conditionalFormatting>
  <conditionalFormatting sqref="F191">
    <cfRule type="expression" dxfId="11638" priority="9531" stopIfTrue="1">
      <formula>$A191&lt;&gt;""</formula>
    </cfRule>
  </conditionalFormatting>
  <conditionalFormatting sqref="F191">
    <cfRule type="expression" dxfId="11637" priority="9532" stopIfTrue="1">
      <formula>$A191&lt;&gt;""</formula>
    </cfRule>
  </conditionalFormatting>
  <conditionalFormatting sqref="G192:H192">
    <cfRule type="expression" dxfId="11636" priority="9529" stopIfTrue="1">
      <formula>$A192&lt;&gt;""</formula>
    </cfRule>
  </conditionalFormatting>
  <conditionalFormatting sqref="G192:H192">
    <cfRule type="expression" dxfId="11635" priority="9530" stopIfTrue="1">
      <formula>$A192&lt;&gt;""</formula>
    </cfRule>
  </conditionalFormatting>
  <conditionalFormatting sqref="F187">
    <cfRule type="expression" dxfId="11634" priority="9528" stopIfTrue="1">
      <formula>$A187&lt;&gt;""</formula>
    </cfRule>
  </conditionalFormatting>
  <conditionalFormatting sqref="F195:H195">
    <cfRule type="expression" dxfId="11633" priority="9526" stopIfTrue="1">
      <formula>$A195&lt;&gt;""</formula>
    </cfRule>
  </conditionalFormatting>
  <conditionalFormatting sqref="F195:H195">
    <cfRule type="expression" dxfId="11632" priority="9527" stopIfTrue="1">
      <formula>$A195&lt;&gt;""</formula>
    </cfRule>
  </conditionalFormatting>
  <conditionalFormatting sqref="G194">
    <cfRule type="expression" dxfId="11631" priority="9524" stopIfTrue="1">
      <formula>$A194&lt;&gt;""</formula>
    </cfRule>
  </conditionalFormatting>
  <conditionalFormatting sqref="G194">
    <cfRule type="expression" dxfId="11630" priority="9525" stopIfTrue="1">
      <formula>$A194&lt;&gt;""</formula>
    </cfRule>
  </conditionalFormatting>
  <conditionalFormatting sqref="F196">
    <cfRule type="expression" dxfId="11629" priority="9523" stopIfTrue="1">
      <formula>$A196&lt;&gt;""</formula>
    </cfRule>
  </conditionalFormatting>
  <conditionalFormatting sqref="G196:H196">
    <cfRule type="expression" dxfId="11628" priority="9521" stopIfTrue="1">
      <formula>$A196&lt;&gt;""</formula>
    </cfRule>
  </conditionalFormatting>
  <conditionalFormatting sqref="G196:H196">
    <cfRule type="expression" dxfId="11627" priority="9522" stopIfTrue="1">
      <formula>$A196&lt;&gt;""</formula>
    </cfRule>
  </conditionalFormatting>
  <conditionalFormatting sqref="G199:H199">
    <cfRule type="expression" dxfId="11626" priority="9519" stopIfTrue="1">
      <formula>$A199&lt;&gt;""</formula>
    </cfRule>
  </conditionalFormatting>
  <conditionalFormatting sqref="G199:H199">
    <cfRule type="expression" dxfId="11625" priority="9520" stopIfTrue="1">
      <formula>$A199&lt;&gt;""</formula>
    </cfRule>
  </conditionalFormatting>
  <conditionalFormatting sqref="F199">
    <cfRule type="expression" dxfId="11624" priority="9518" stopIfTrue="1">
      <formula>$A199&lt;&gt;""</formula>
    </cfRule>
  </conditionalFormatting>
  <conditionalFormatting sqref="F197:G198 G196:G197">
    <cfRule type="expression" dxfId="11623" priority="9516" stopIfTrue="1">
      <formula>$A196&lt;&gt;""</formula>
    </cfRule>
  </conditionalFormatting>
  <conditionalFormatting sqref="F197:G198 G196:G197">
    <cfRule type="expression" dxfId="11622" priority="9517" stopIfTrue="1">
      <formula>$A196&lt;&gt;""</formula>
    </cfRule>
  </conditionalFormatting>
  <conditionalFormatting sqref="H197">
    <cfRule type="expression" dxfId="11621" priority="9514" stopIfTrue="1">
      <formula>$A197&lt;&gt;""</formula>
    </cfRule>
  </conditionalFormatting>
  <conditionalFormatting sqref="H197">
    <cfRule type="expression" dxfId="11620" priority="9515" stopIfTrue="1">
      <formula>$A197&lt;&gt;""</formula>
    </cfRule>
  </conditionalFormatting>
  <conditionalFormatting sqref="H198">
    <cfRule type="expression" dxfId="11619" priority="9512" stopIfTrue="1">
      <formula>$A198&lt;&gt;""</formula>
    </cfRule>
  </conditionalFormatting>
  <conditionalFormatting sqref="H198">
    <cfRule type="expression" dxfId="11618" priority="9513" stopIfTrue="1">
      <formula>$A198&lt;&gt;""</formula>
    </cfRule>
  </conditionalFormatting>
  <conditionalFormatting sqref="F198">
    <cfRule type="expression" dxfId="11617" priority="9511" stopIfTrue="1">
      <formula>$A198&lt;&gt;""</formula>
    </cfRule>
  </conditionalFormatting>
  <conditionalFormatting sqref="I200:J200">
    <cfRule type="expression" dxfId="11616" priority="9510" stopIfTrue="1">
      <formula>$A200&lt;&gt;""</formula>
    </cfRule>
  </conditionalFormatting>
  <conditionalFormatting sqref="G198:H198">
    <cfRule type="expression" dxfId="11615" priority="9508" stopIfTrue="1">
      <formula>$A198&lt;&gt;""</formula>
    </cfRule>
  </conditionalFormatting>
  <conditionalFormatting sqref="G198:H198">
    <cfRule type="expression" dxfId="11614" priority="9509" stopIfTrue="1">
      <formula>$A198&lt;&gt;""</formula>
    </cfRule>
  </conditionalFormatting>
  <conditionalFormatting sqref="F198">
    <cfRule type="expression" dxfId="11613" priority="9507" stopIfTrue="1">
      <formula>$A198&lt;&gt;""</formula>
    </cfRule>
  </conditionalFormatting>
  <conditionalFormatting sqref="F197">
    <cfRule type="expression" dxfId="11612" priority="9506" stopIfTrue="1">
      <formula>$A197&lt;&gt;""</formula>
    </cfRule>
  </conditionalFormatting>
  <conditionalFormatting sqref="G203:H203">
    <cfRule type="expression" dxfId="11611" priority="9505" stopIfTrue="1">
      <formula>$A203&lt;&gt;""</formula>
    </cfRule>
  </conditionalFormatting>
  <conditionalFormatting sqref="F203">
    <cfRule type="expression" dxfId="11610" priority="9504" stopIfTrue="1">
      <formula>$A203&lt;&gt;""</formula>
    </cfRule>
  </conditionalFormatting>
  <conditionalFormatting sqref="H204">
    <cfRule type="expression" dxfId="11609" priority="9503" stopIfTrue="1">
      <formula>$A204&lt;&gt;""</formula>
    </cfRule>
  </conditionalFormatting>
  <conditionalFormatting sqref="H180">
    <cfRule type="expression" dxfId="11608" priority="9502" stopIfTrue="1">
      <formula>$A180&lt;&gt;""</formula>
    </cfRule>
  </conditionalFormatting>
  <conditionalFormatting sqref="H180">
    <cfRule type="expression" dxfId="11607" priority="9501" stopIfTrue="1">
      <formula>$A180&lt;&gt;""</formula>
    </cfRule>
  </conditionalFormatting>
  <conditionalFormatting sqref="F204">
    <cfRule type="expression" dxfId="11606" priority="9500" stopIfTrue="1">
      <formula>$A204&lt;&gt;""</formula>
    </cfRule>
  </conditionalFormatting>
  <conditionalFormatting sqref="H205 F205">
    <cfRule type="expression" dxfId="11605" priority="9499" stopIfTrue="1">
      <formula>$A205&lt;&gt;""</formula>
    </cfRule>
  </conditionalFormatting>
  <conditionalFormatting sqref="G205">
    <cfRule type="expression" dxfId="11604" priority="9498" stopIfTrue="1">
      <formula>$A205&lt;&gt;""</formula>
    </cfRule>
  </conditionalFormatting>
  <conditionalFormatting sqref="G207:H207">
    <cfRule type="expression" dxfId="11603" priority="9496" stopIfTrue="1">
      <formula>$A207&lt;&gt;""</formula>
    </cfRule>
  </conditionalFormatting>
  <conditionalFormatting sqref="G207:H207">
    <cfRule type="expression" dxfId="11602" priority="9497" stopIfTrue="1">
      <formula>$A207&lt;&gt;""</formula>
    </cfRule>
  </conditionalFormatting>
  <conditionalFormatting sqref="G209:H209">
    <cfRule type="expression" dxfId="11601" priority="9494" stopIfTrue="1">
      <formula>$A209&lt;&gt;""</formula>
    </cfRule>
  </conditionalFormatting>
  <conditionalFormatting sqref="G209:H209">
    <cfRule type="expression" dxfId="11600" priority="9495" stopIfTrue="1">
      <formula>$A209&lt;&gt;""</formula>
    </cfRule>
  </conditionalFormatting>
  <conditionalFormatting sqref="F209">
    <cfRule type="expression" dxfId="11599" priority="9493" stopIfTrue="1">
      <formula>$A209&lt;&gt;""</formula>
    </cfRule>
  </conditionalFormatting>
  <conditionalFormatting sqref="F210">
    <cfRule type="expression" dxfId="11598" priority="9492" stopIfTrue="1">
      <formula>$A210&lt;&gt;""</formula>
    </cfRule>
  </conditionalFormatting>
  <conditionalFormatting sqref="F217:H217">
    <cfRule type="expression" dxfId="11597" priority="9490" stopIfTrue="1">
      <formula>$A217&lt;&gt;""</formula>
    </cfRule>
  </conditionalFormatting>
  <conditionalFormatting sqref="F217:H217">
    <cfRule type="expression" dxfId="11596" priority="9491" stopIfTrue="1">
      <formula>$A217&lt;&gt;""</formula>
    </cfRule>
  </conditionalFormatting>
  <conditionalFormatting sqref="G210">
    <cfRule type="expression" dxfId="11595" priority="9489" stopIfTrue="1">
      <formula>$A210&lt;&gt;""</formula>
    </cfRule>
  </conditionalFormatting>
  <conditionalFormatting sqref="F211:F213">
    <cfRule type="expression" dxfId="11594" priority="9488" stopIfTrue="1">
      <formula>$A211&lt;&gt;""</formula>
    </cfRule>
  </conditionalFormatting>
  <conditionalFormatting sqref="G211:H213">
    <cfRule type="expression" dxfId="11593" priority="9486" stopIfTrue="1">
      <formula>$A211&lt;&gt;""</formula>
    </cfRule>
  </conditionalFormatting>
  <conditionalFormatting sqref="G211:H213">
    <cfRule type="expression" dxfId="11592" priority="9487" stopIfTrue="1">
      <formula>$A211&lt;&gt;""</formula>
    </cfRule>
  </conditionalFormatting>
  <conditionalFormatting sqref="F214:H214">
    <cfRule type="expression" dxfId="11591" priority="9484" stopIfTrue="1">
      <formula>$A214&lt;&gt;""</formula>
    </cfRule>
  </conditionalFormatting>
  <conditionalFormatting sqref="F214:H214">
    <cfRule type="expression" dxfId="11590" priority="9485" stopIfTrue="1">
      <formula>$A214&lt;&gt;""</formula>
    </cfRule>
  </conditionalFormatting>
  <conditionalFormatting sqref="F215">
    <cfRule type="expression" dxfId="11589" priority="9482" stopIfTrue="1">
      <formula>$A215&lt;&gt;""</formula>
    </cfRule>
  </conditionalFormatting>
  <conditionalFormatting sqref="F215">
    <cfRule type="expression" dxfId="11588" priority="9483" stopIfTrue="1">
      <formula>$A215&lt;&gt;""</formula>
    </cfRule>
  </conditionalFormatting>
  <conditionalFormatting sqref="G215">
    <cfRule type="expression" dxfId="11587" priority="9480" stopIfTrue="1">
      <formula>$A215&lt;&gt;""</formula>
    </cfRule>
  </conditionalFormatting>
  <conditionalFormatting sqref="G215">
    <cfRule type="expression" dxfId="11586" priority="9481" stopIfTrue="1">
      <formula>$A215&lt;&gt;""</formula>
    </cfRule>
  </conditionalFormatting>
  <conditionalFormatting sqref="F216">
    <cfRule type="expression" dxfId="11585" priority="9479" stopIfTrue="1">
      <formula>$A216&lt;&gt;""</formula>
    </cfRule>
  </conditionalFormatting>
  <conditionalFormatting sqref="G216">
    <cfRule type="expression" dxfId="11584" priority="9478" stopIfTrue="1">
      <formula>$A216&lt;&gt;""</formula>
    </cfRule>
  </conditionalFormatting>
  <conditionalFormatting sqref="F218:H218">
    <cfRule type="expression" dxfId="11583" priority="9476" stopIfTrue="1">
      <formula>$A218&lt;&gt;""</formula>
    </cfRule>
  </conditionalFormatting>
  <conditionalFormatting sqref="H218">
    <cfRule type="expression" dxfId="11582" priority="9477" stopIfTrue="1">
      <formula>$A218&lt;&gt;""</formula>
    </cfRule>
  </conditionalFormatting>
  <conditionalFormatting sqref="F219:H219">
    <cfRule type="expression" dxfId="11581" priority="9474" stopIfTrue="1">
      <formula>$A219&lt;&gt;""</formula>
    </cfRule>
  </conditionalFormatting>
  <conditionalFormatting sqref="H219">
    <cfRule type="expression" dxfId="11580" priority="9475" stopIfTrue="1">
      <formula>$A219&lt;&gt;""</formula>
    </cfRule>
  </conditionalFormatting>
  <conditionalFormatting sqref="G220:H220">
    <cfRule type="expression" dxfId="11579" priority="9472" stopIfTrue="1">
      <formula>$A220&lt;&gt;""</formula>
    </cfRule>
  </conditionalFormatting>
  <conditionalFormatting sqref="G220:H220">
    <cfRule type="expression" dxfId="11578" priority="9473" stopIfTrue="1">
      <formula>$A220&lt;&gt;""</formula>
    </cfRule>
  </conditionalFormatting>
  <conditionalFormatting sqref="F220">
    <cfRule type="expression" dxfId="11577" priority="9471" stopIfTrue="1">
      <formula>$A220&lt;&gt;""</formula>
    </cfRule>
  </conditionalFormatting>
  <conditionalFormatting sqref="F223:H223">
    <cfRule type="expression" dxfId="11576" priority="9469" stopIfTrue="1">
      <formula>$A223&lt;&gt;""</formula>
    </cfRule>
  </conditionalFormatting>
  <conditionalFormatting sqref="H223">
    <cfRule type="expression" dxfId="11575" priority="9470" stopIfTrue="1">
      <formula>$A223&lt;&gt;""</formula>
    </cfRule>
  </conditionalFormatting>
  <conditionalFormatting sqref="G222:H222">
    <cfRule type="expression" dxfId="11574" priority="9467" stopIfTrue="1">
      <formula>$A222&lt;&gt;""</formula>
    </cfRule>
  </conditionalFormatting>
  <conditionalFormatting sqref="G222:H222">
    <cfRule type="expression" dxfId="11573" priority="9468" stopIfTrue="1">
      <formula>$A222&lt;&gt;""</formula>
    </cfRule>
  </conditionalFormatting>
  <conditionalFormatting sqref="H221">
    <cfRule type="expression" dxfId="11572" priority="9466" stopIfTrue="1">
      <formula>$A221&lt;&gt;""</formula>
    </cfRule>
  </conditionalFormatting>
  <conditionalFormatting sqref="G224:H224">
    <cfRule type="expression" dxfId="11571" priority="9464" stopIfTrue="1">
      <formula>$A224&lt;&gt;""</formula>
    </cfRule>
  </conditionalFormatting>
  <conditionalFormatting sqref="H224">
    <cfRule type="expression" dxfId="11570" priority="9465" stopIfTrue="1">
      <formula>$A224&lt;&gt;""</formula>
    </cfRule>
  </conditionalFormatting>
  <conditionalFormatting sqref="G224:H224">
    <cfRule type="expression" dxfId="11569" priority="9463" stopIfTrue="1">
      <formula>$A224&lt;&gt;""</formula>
    </cfRule>
  </conditionalFormatting>
  <conditionalFormatting sqref="F224">
    <cfRule type="expression" dxfId="11568" priority="9462" stopIfTrue="1">
      <formula>$A224&lt;&gt;""</formula>
    </cfRule>
  </conditionalFormatting>
  <conditionalFormatting sqref="F225">
    <cfRule type="expression" dxfId="11567" priority="9461" stopIfTrue="1">
      <formula>$A225&lt;&gt;""</formula>
    </cfRule>
  </conditionalFormatting>
  <conditionalFormatting sqref="G225:H225">
    <cfRule type="expression" dxfId="11566" priority="9459" stopIfTrue="1">
      <formula>$A225&lt;&gt;""</formula>
    </cfRule>
  </conditionalFormatting>
  <conditionalFormatting sqref="G225:H225">
    <cfRule type="expression" dxfId="11565" priority="9460" stopIfTrue="1">
      <formula>$A225&lt;&gt;""</formula>
    </cfRule>
  </conditionalFormatting>
  <conditionalFormatting sqref="G226:H226">
    <cfRule type="expression" dxfId="11564" priority="9457" stopIfTrue="1">
      <formula>$A226&lt;&gt;""</formula>
    </cfRule>
  </conditionalFormatting>
  <conditionalFormatting sqref="H226">
    <cfRule type="expression" dxfId="11563" priority="9458" stopIfTrue="1">
      <formula>$A226&lt;&gt;""</formula>
    </cfRule>
  </conditionalFormatting>
  <conditionalFormatting sqref="G226:H226">
    <cfRule type="expression" dxfId="11562" priority="9456" stopIfTrue="1">
      <formula>$A226&lt;&gt;""</formula>
    </cfRule>
  </conditionalFormatting>
  <conditionalFormatting sqref="F226">
    <cfRule type="expression" dxfId="11561" priority="9455" stopIfTrue="1">
      <formula>$A226&lt;&gt;""</formula>
    </cfRule>
  </conditionalFormatting>
  <conditionalFormatting sqref="G227:H227">
    <cfRule type="expression" dxfId="11560" priority="9453" stopIfTrue="1">
      <formula>$A227&lt;&gt;""</formula>
    </cfRule>
  </conditionalFormatting>
  <conditionalFormatting sqref="G227:H227">
    <cfRule type="expression" dxfId="11559" priority="9454" stopIfTrue="1">
      <formula>$A227&lt;&gt;""</formula>
    </cfRule>
  </conditionalFormatting>
  <conditionalFormatting sqref="F228:H228">
    <cfRule type="expression" dxfId="11558" priority="9451" stopIfTrue="1">
      <formula>$A228&lt;&gt;""</formula>
    </cfRule>
  </conditionalFormatting>
  <conditionalFormatting sqref="F228:H228">
    <cfRule type="expression" dxfId="11557" priority="9452" stopIfTrue="1">
      <formula>$A228&lt;&gt;""</formula>
    </cfRule>
  </conditionalFormatting>
  <conditionalFormatting sqref="G230:H230">
    <cfRule type="expression" dxfId="11556" priority="9449" stopIfTrue="1">
      <formula>$A230&lt;&gt;""</formula>
    </cfRule>
  </conditionalFormatting>
  <conditionalFormatting sqref="H230">
    <cfRule type="expression" dxfId="11555" priority="9450" stopIfTrue="1">
      <formula>$A230&lt;&gt;""</formula>
    </cfRule>
  </conditionalFormatting>
  <conditionalFormatting sqref="G230:H230">
    <cfRule type="expression" dxfId="11554" priority="9448" stopIfTrue="1">
      <formula>$A230&lt;&gt;""</formula>
    </cfRule>
  </conditionalFormatting>
  <conditionalFormatting sqref="F230">
    <cfRule type="expression" dxfId="11553" priority="9447" stopIfTrue="1">
      <formula>$A230&lt;&gt;""</formula>
    </cfRule>
  </conditionalFormatting>
  <conditionalFormatting sqref="I229:I232">
    <cfRule type="expression" dxfId="11552" priority="9445" stopIfTrue="1">
      <formula>$A229&lt;&gt;""</formula>
    </cfRule>
  </conditionalFormatting>
  <conditionalFormatting sqref="I232">
    <cfRule type="expression" dxfId="11551" priority="9446" stopIfTrue="1">
      <formula>$A232&lt;&gt;""</formula>
    </cfRule>
  </conditionalFormatting>
  <conditionalFormatting sqref="F229:H232">
    <cfRule type="expression" dxfId="11550" priority="9443" stopIfTrue="1">
      <formula>$A229&lt;&gt;""</formula>
    </cfRule>
  </conditionalFormatting>
  <conditionalFormatting sqref="F229:H232">
    <cfRule type="expression" dxfId="11549" priority="9444" stopIfTrue="1">
      <formula>$A229&lt;&gt;""</formula>
    </cfRule>
  </conditionalFormatting>
  <conditionalFormatting sqref="G242:H242">
    <cfRule type="expression" dxfId="11548" priority="9441" stopIfTrue="1">
      <formula>$A242&lt;&gt;""</formula>
    </cfRule>
  </conditionalFormatting>
  <conditionalFormatting sqref="G242:H242">
    <cfRule type="expression" dxfId="11547" priority="9442" stopIfTrue="1">
      <formula>$A242&lt;&gt;""</formula>
    </cfRule>
  </conditionalFormatting>
  <conditionalFormatting sqref="F242">
    <cfRule type="expression" dxfId="11546" priority="9440" stopIfTrue="1">
      <formula>$A242&lt;&gt;""</formula>
    </cfRule>
  </conditionalFormatting>
  <conditionalFormatting sqref="G233:H233">
    <cfRule type="expression" dxfId="11545" priority="9438" stopIfTrue="1">
      <formula>$A233&lt;&gt;""</formula>
    </cfRule>
  </conditionalFormatting>
  <conditionalFormatting sqref="G233:H233">
    <cfRule type="expression" dxfId="11544" priority="9439" stopIfTrue="1">
      <formula>$A233&lt;&gt;""</formula>
    </cfRule>
  </conditionalFormatting>
  <conditionalFormatting sqref="F233">
    <cfRule type="expression" dxfId="11543" priority="9437" stopIfTrue="1">
      <formula>$A233&lt;&gt;""</formula>
    </cfRule>
  </conditionalFormatting>
  <conditionalFormatting sqref="G235:H235">
    <cfRule type="expression" dxfId="11542" priority="9435" stopIfTrue="1">
      <formula>$A235&lt;&gt;""</formula>
    </cfRule>
  </conditionalFormatting>
  <conditionalFormatting sqref="G235:H235">
    <cfRule type="expression" dxfId="11541" priority="9436" stopIfTrue="1">
      <formula>$A235&lt;&gt;""</formula>
    </cfRule>
  </conditionalFormatting>
  <conditionalFormatting sqref="G238:H238">
    <cfRule type="expression" dxfId="11540" priority="9433" stopIfTrue="1">
      <formula>$A238&lt;&gt;""</formula>
    </cfRule>
  </conditionalFormatting>
  <conditionalFormatting sqref="G238:H238">
    <cfRule type="expression" dxfId="11539" priority="9434" stopIfTrue="1">
      <formula>$A238&lt;&gt;""</formula>
    </cfRule>
  </conditionalFormatting>
  <conditionalFormatting sqref="F238">
    <cfRule type="expression" dxfId="11538" priority="9432" stopIfTrue="1">
      <formula>$A238&lt;&gt;""</formula>
    </cfRule>
  </conditionalFormatting>
  <conditionalFormatting sqref="H240">
    <cfRule type="expression" dxfId="11537" priority="9430" stopIfTrue="1">
      <formula>$A240&lt;&gt;""</formula>
    </cfRule>
  </conditionalFormatting>
  <conditionalFormatting sqref="H240">
    <cfRule type="expression" dxfId="11536" priority="9431" stopIfTrue="1">
      <formula>$A240&lt;&gt;""</formula>
    </cfRule>
  </conditionalFormatting>
  <conditionalFormatting sqref="G240">
    <cfRule type="expression" dxfId="11535" priority="9428" stopIfTrue="1">
      <formula>$A240&lt;&gt;""</formula>
    </cfRule>
  </conditionalFormatting>
  <conditionalFormatting sqref="G240">
    <cfRule type="expression" dxfId="11534" priority="9429" stopIfTrue="1">
      <formula>$A240&lt;&gt;""</formula>
    </cfRule>
  </conditionalFormatting>
  <conditionalFormatting sqref="G241:H241">
    <cfRule type="expression" dxfId="11533" priority="9426" stopIfTrue="1">
      <formula>$A241&lt;&gt;""</formula>
    </cfRule>
  </conditionalFormatting>
  <conditionalFormatting sqref="G241:H241">
    <cfRule type="expression" dxfId="11532" priority="9427" stopIfTrue="1">
      <formula>$A241&lt;&gt;""</formula>
    </cfRule>
  </conditionalFormatting>
  <conditionalFormatting sqref="F241">
    <cfRule type="expression" dxfId="11531" priority="9425" stopIfTrue="1">
      <formula>$A241&lt;&gt;""</formula>
    </cfRule>
  </conditionalFormatting>
  <conditionalFormatting sqref="C245:H245">
    <cfRule type="expression" dxfId="11530" priority="9423" stopIfTrue="1">
      <formula>$A245&lt;&gt;""</formula>
    </cfRule>
  </conditionalFormatting>
  <conditionalFormatting sqref="C245:H245">
    <cfRule type="expression" dxfId="11529" priority="9424" stopIfTrue="1">
      <formula>$A245&lt;&gt;""</formula>
    </cfRule>
  </conditionalFormatting>
  <conditionalFormatting sqref="F243:H243">
    <cfRule type="expression" dxfId="11528" priority="9421" stopIfTrue="1">
      <formula>$A243&lt;&gt;""</formula>
    </cfRule>
  </conditionalFormatting>
  <conditionalFormatting sqref="F243:H243">
    <cfRule type="expression" dxfId="11527" priority="9422" stopIfTrue="1">
      <formula>$A243&lt;&gt;""</formula>
    </cfRule>
  </conditionalFormatting>
  <conditionalFormatting sqref="F244:H244">
    <cfRule type="expression" dxfId="11526" priority="9419" stopIfTrue="1">
      <formula>$A244&lt;&gt;""</formula>
    </cfRule>
  </conditionalFormatting>
  <conditionalFormatting sqref="F244:H244">
    <cfRule type="expression" dxfId="11525" priority="9420" stopIfTrue="1">
      <formula>$A244&lt;&gt;""</formula>
    </cfRule>
  </conditionalFormatting>
  <conditionalFormatting sqref="I114:J115">
    <cfRule type="expression" dxfId="11524" priority="9418" stopIfTrue="1">
      <formula>$A114&lt;&gt;""</formula>
    </cfRule>
  </conditionalFormatting>
  <conditionalFormatting sqref="F114 F115:G115 H114">
    <cfRule type="expression" dxfId="11523" priority="9416" stopIfTrue="1">
      <formula>$A114&lt;&gt;""</formula>
    </cfRule>
  </conditionalFormatting>
  <conditionalFormatting sqref="F114 F115:G115 H114">
    <cfRule type="expression" dxfId="11522" priority="9417" stopIfTrue="1">
      <formula>$A114&lt;&gt;""</formula>
    </cfRule>
  </conditionalFormatting>
  <conditionalFormatting sqref="H113:J113">
    <cfRule type="expression" dxfId="11521" priority="9415" stopIfTrue="1">
      <formula>$A113&lt;&gt;""</formula>
    </cfRule>
  </conditionalFormatting>
  <conditionalFormatting sqref="G113">
    <cfRule type="expression" dxfId="11520" priority="9413" stopIfTrue="1">
      <formula>$A113&lt;&gt;""</formula>
    </cfRule>
  </conditionalFormatting>
  <conditionalFormatting sqref="G113">
    <cfRule type="expression" dxfId="11519" priority="9414" stopIfTrue="1">
      <formula>$A113&lt;&gt;""</formula>
    </cfRule>
  </conditionalFormatting>
  <conditionalFormatting sqref="F200:F203 G201:H202 H202:H203">
    <cfRule type="expression" dxfId="11518" priority="9406" stopIfTrue="1">
      <formula>$A200&lt;&gt;""</formula>
    </cfRule>
  </conditionalFormatting>
  <conditionalFormatting sqref="F208">
    <cfRule type="expression" dxfId="11517" priority="9405" stopIfTrue="1">
      <formula>$A208&lt;&gt;""</formula>
    </cfRule>
  </conditionalFormatting>
  <conditionalFormatting sqref="F178:I181">
    <cfRule type="expression" dxfId="11516" priority="9409" stopIfTrue="1">
      <formula>$A178&lt;&gt;""</formula>
    </cfRule>
  </conditionalFormatting>
  <conditionalFormatting sqref="H181:I183">
    <cfRule type="expression" dxfId="11515" priority="9407" stopIfTrue="1">
      <formula>$A181&lt;&gt;""</formula>
    </cfRule>
  </conditionalFormatting>
  <conditionalFormatting sqref="I250:I254">
    <cfRule type="expression" dxfId="11514" priority="9408" stopIfTrue="1">
      <formula>$A250&lt;&gt;""</formula>
    </cfRule>
  </conditionalFormatting>
  <conditionalFormatting sqref="F131:H132">
    <cfRule type="expression" dxfId="11513" priority="9403" stopIfTrue="1">
      <formula>$A131&lt;&gt;""</formula>
    </cfRule>
  </conditionalFormatting>
  <conditionalFormatting sqref="F131:H132">
    <cfRule type="expression" dxfId="11512" priority="9404" stopIfTrue="1">
      <formula>$A131&lt;&gt;""</formula>
    </cfRule>
  </conditionalFormatting>
  <conditionalFormatting sqref="H129">
    <cfRule type="expression" dxfId="11511" priority="9401" stopIfTrue="1">
      <formula>$A129&lt;&gt;""</formula>
    </cfRule>
  </conditionalFormatting>
  <conditionalFormatting sqref="H129">
    <cfRule type="expression" dxfId="11510" priority="9402" stopIfTrue="1">
      <formula>$A129&lt;&gt;""</formula>
    </cfRule>
  </conditionalFormatting>
  <conditionalFormatting sqref="H130">
    <cfRule type="expression" dxfId="11509" priority="9399" stopIfTrue="1">
      <formula>$A130&lt;&gt;""</formula>
    </cfRule>
  </conditionalFormatting>
  <conditionalFormatting sqref="H130">
    <cfRule type="expression" dxfId="11508" priority="9400" stopIfTrue="1">
      <formula>$A130&lt;&gt;""</formula>
    </cfRule>
  </conditionalFormatting>
  <conditionalFormatting sqref="F134:H134">
    <cfRule type="expression" dxfId="11507" priority="9397" stopIfTrue="1">
      <formula>$A134&lt;&gt;""</formula>
    </cfRule>
  </conditionalFormatting>
  <conditionalFormatting sqref="F134:H134">
    <cfRule type="expression" dxfId="11506" priority="9398" stopIfTrue="1">
      <formula>$A134&lt;&gt;""</formula>
    </cfRule>
  </conditionalFormatting>
  <conditionalFormatting sqref="F135:H135">
    <cfRule type="expression" dxfId="11505" priority="9395" stopIfTrue="1">
      <formula>$A135&lt;&gt;""</formula>
    </cfRule>
  </conditionalFormatting>
  <conditionalFormatting sqref="F135:H135">
    <cfRule type="expression" dxfId="11504" priority="9396" stopIfTrue="1">
      <formula>$A135&lt;&gt;""</formula>
    </cfRule>
  </conditionalFormatting>
  <conditionalFormatting sqref="G127">
    <cfRule type="expression" dxfId="11503" priority="9393" stopIfTrue="1">
      <formula>$A127&lt;&gt;""</formula>
    </cfRule>
  </conditionalFormatting>
  <conditionalFormatting sqref="G127">
    <cfRule type="expression" dxfId="11502" priority="9394" stopIfTrue="1">
      <formula>$A127&lt;&gt;""</formula>
    </cfRule>
  </conditionalFormatting>
  <conditionalFormatting sqref="G126">
    <cfRule type="expression" dxfId="11501" priority="9391" stopIfTrue="1">
      <formula>$A126&lt;&gt;""</formula>
    </cfRule>
  </conditionalFormatting>
  <conditionalFormatting sqref="G126">
    <cfRule type="expression" dxfId="11500" priority="9392" stopIfTrue="1">
      <formula>$A126&lt;&gt;""</formula>
    </cfRule>
  </conditionalFormatting>
  <conditionalFormatting sqref="F133:H133">
    <cfRule type="expression" dxfId="11499" priority="9389" stopIfTrue="1">
      <formula>$A133&lt;&gt;""</formula>
    </cfRule>
  </conditionalFormatting>
  <conditionalFormatting sqref="F133:H133">
    <cfRule type="expression" dxfId="11498" priority="9390" stopIfTrue="1">
      <formula>$A133&lt;&gt;""</formula>
    </cfRule>
  </conditionalFormatting>
  <conditionalFormatting sqref="D143">
    <cfRule type="expression" dxfId="11497" priority="9388" stopIfTrue="1">
      <formula>$A143&lt;&gt;""</formula>
    </cfRule>
  </conditionalFormatting>
  <conditionalFormatting sqref="H136">
    <cfRule type="expression" dxfId="11496" priority="9387" stopIfTrue="1">
      <formula>$A136&lt;&gt;""</formula>
    </cfRule>
  </conditionalFormatting>
  <conditionalFormatting sqref="G136">
    <cfRule type="expression" dxfId="11495" priority="9385" stopIfTrue="1">
      <formula>$A136&lt;&gt;""</formula>
    </cfRule>
  </conditionalFormatting>
  <conditionalFormatting sqref="G136">
    <cfRule type="expression" dxfId="11494" priority="9386" stopIfTrue="1">
      <formula>$A136&lt;&gt;""</formula>
    </cfRule>
  </conditionalFormatting>
  <conditionalFormatting sqref="G138">
    <cfRule type="expression" dxfId="11493" priority="9384" stopIfTrue="1">
      <formula>$A138&lt;&gt;""</formula>
    </cfRule>
  </conditionalFormatting>
  <conditionalFormatting sqref="G139">
    <cfRule type="expression" dxfId="11492" priority="9383" stopIfTrue="1">
      <formula>$A139&lt;&gt;""</formula>
    </cfRule>
  </conditionalFormatting>
  <conditionalFormatting sqref="F142:H144">
    <cfRule type="expression" dxfId="11491" priority="9381" stopIfTrue="1">
      <formula>$A142&lt;&gt;""</formula>
    </cfRule>
  </conditionalFormatting>
  <conditionalFormatting sqref="F142:H144">
    <cfRule type="expression" dxfId="11490" priority="9382" stopIfTrue="1">
      <formula>$A142&lt;&gt;""</formula>
    </cfRule>
  </conditionalFormatting>
  <conditionalFormatting sqref="G140:H142">
    <cfRule type="expression" dxfId="11489" priority="9379" stopIfTrue="1">
      <formula>$A140&lt;&gt;""</formula>
    </cfRule>
  </conditionalFormatting>
  <conditionalFormatting sqref="G140:H142">
    <cfRule type="expression" dxfId="11488" priority="9380" stopIfTrue="1">
      <formula>$A140&lt;&gt;""</formula>
    </cfRule>
  </conditionalFormatting>
  <conditionalFormatting sqref="G145:H145">
    <cfRule type="expression" dxfId="11487" priority="9377" stopIfTrue="1">
      <formula>$A145&lt;&gt;""</formula>
    </cfRule>
  </conditionalFormatting>
  <conditionalFormatting sqref="G145:H145">
    <cfRule type="expression" dxfId="11486" priority="9378" stopIfTrue="1">
      <formula>$A145&lt;&gt;""</formula>
    </cfRule>
  </conditionalFormatting>
  <conditionalFormatting sqref="I162:J164">
    <cfRule type="expression" dxfId="11485" priority="9375" stopIfTrue="1">
      <formula>$A162&lt;&gt;""</formula>
    </cfRule>
  </conditionalFormatting>
  <conditionalFormatting sqref="I164:J164">
    <cfRule type="expression" dxfId="11484" priority="9376" stopIfTrue="1">
      <formula>$A164&lt;&gt;""</formula>
    </cfRule>
  </conditionalFormatting>
  <conditionalFormatting sqref="F162:H164">
    <cfRule type="expression" dxfId="11483" priority="9373" stopIfTrue="1">
      <formula>$A162&lt;&gt;""</formula>
    </cfRule>
  </conditionalFormatting>
  <conditionalFormatting sqref="F162:H164">
    <cfRule type="expression" dxfId="11482" priority="9374" stopIfTrue="1">
      <formula>$A162&lt;&gt;""</formula>
    </cfRule>
  </conditionalFormatting>
  <conditionalFormatting sqref="F146:F148">
    <cfRule type="expression" dxfId="11481" priority="9372" stopIfTrue="1">
      <formula>$A146&lt;&gt;""</formula>
    </cfRule>
  </conditionalFormatting>
  <conditionalFormatting sqref="G146:H148">
    <cfRule type="expression" dxfId="11480" priority="9370" stopIfTrue="1">
      <formula>$A146&lt;&gt;""</formula>
    </cfRule>
  </conditionalFormatting>
  <conditionalFormatting sqref="G146:H148">
    <cfRule type="expression" dxfId="11479" priority="9371" stopIfTrue="1">
      <formula>$A146&lt;&gt;""</formula>
    </cfRule>
  </conditionalFormatting>
  <conditionalFormatting sqref="F149:F151">
    <cfRule type="expression" dxfId="11478" priority="9369" stopIfTrue="1">
      <formula>$A149&lt;&gt;""</formula>
    </cfRule>
  </conditionalFormatting>
  <conditionalFormatting sqref="G149:H151">
    <cfRule type="expression" dxfId="11477" priority="9367" stopIfTrue="1">
      <formula>$A149&lt;&gt;""</formula>
    </cfRule>
  </conditionalFormatting>
  <conditionalFormatting sqref="G149:H151">
    <cfRule type="expression" dxfId="11476" priority="9368" stopIfTrue="1">
      <formula>$A149&lt;&gt;""</formula>
    </cfRule>
  </conditionalFormatting>
  <conditionalFormatting sqref="F154:H154">
    <cfRule type="expression" dxfId="11475" priority="9365" stopIfTrue="1">
      <formula>$A154&lt;&gt;""</formula>
    </cfRule>
  </conditionalFormatting>
  <conditionalFormatting sqref="F154:H154">
    <cfRule type="expression" dxfId="11474" priority="9366" stopIfTrue="1">
      <formula>$A154&lt;&gt;""</formula>
    </cfRule>
  </conditionalFormatting>
  <conditionalFormatting sqref="G153">
    <cfRule type="expression" dxfId="11473" priority="9363" stopIfTrue="1">
      <formula>$A153&lt;&gt;""</formula>
    </cfRule>
  </conditionalFormatting>
  <conditionalFormatting sqref="G153">
    <cfRule type="expression" dxfId="11472" priority="9364" stopIfTrue="1">
      <formula>$A153&lt;&gt;""</formula>
    </cfRule>
  </conditionalFormatting>
  <conditionalFormatting sqref="F157:H157">
    <cfRule type="expression" dxfId="11471" priority="9361" stopIfTrue="1">
      <formula>$A157&lt;&gt;""</formula>
    </cfRule>
  </conditionalFormatting>
  <conditionalFormatting sqref="F157:H157">
    <cfRule type="expression" dxfId="11470" priority="9362" stopIfTrue="1">
      <formula>$A157&lt;&gt;""</formula>
    </cfRule>
  </conditionalFormatting>
  <conditionalFormatting sqref="G158:H158">
    <cfRule type="expression" dxfId="11469" priority="9359" stopIfTrue="1">
      <formula>$A158&lt;&gt;""</formula>
    </cfRule>
  </conditionalFormatting>
  <conditionalFormatting sqref="G158:H158">
    <cfRule type="expression" dxfId="11468" priority="9360" stopIfTrue="1">
      <formula>$A158&lt;&gt;""</formula>
    </cfRule>
  </conditionalFormatting>
  <conditionalFormatting sqref="G155:H155">
    <cfRule type="expression" dxfId="11467" priority="9357" stopIfTrue="1">
      <formula>$A155&lt;&gt;""</formula>
    </cfRule>
  </conditionalFormatting>
  <conditionalFormatting sqref="H155">
    <cfRule type="expression" dxfId="11466" priority="9358" stopIfTrue="1">
      <formula>$A155&lt;&gt;""</formula>
    </cfRule>
  </conditionalFormatting>
  <conditionalFormatting sqref="H159">
    <cfRule type="expression" dxfId="11465" priority="9355" stopIfTrue="1">
      <formula>$A159&lt;&gt;""</formula>
    </cfRule>
  </conditionalFormatting>
  <conditionalFormatting sqref="H159">
    <cfRule type="expression" dxfId="11464" priority="9356" stopIfTrue="1">
      <formula>$A159&lt;&gt;""</formula>
    </cfRule>
  </conditionalFormatting>
  <conditionalFormatting sqref="H160">
    <cfRule type="expression" dxfId="11463" priority="9353" stopIfTrue="1">
      <formula>$A160&lt;&gt;""</formula>
    </cfRule>
  </conditionalFormatting>
  <conditionalFormatting sqref="H160">
    <cfRule type="expression" dxfId="11462" priority="9354" stopIfTrue="1">
      <formula>$A160&lt;&gt;""</formula>
    </cfRule>
  </conditionalFormatting>
  <conditionalFormatting sqref="H161">
    <cfRule type="expression" dxfId="11461" priority="9351" stopIfTrue="1">
      <formula>$A161&lt;&gt;""</formula>
    </cfRule>
  </conditionalFormatting>
  <conditionalFormatting sqref="H161">
    <cfRule type="expression" dxfId="11460" priority="9352" stopIfTrue="1">
      <formula>$A161&lt;&gt;""</formula>
    </cfRule>
  </conditionalFormatting>
  <conditionalFormatting sqref="H162">
    <cfRule type="expression" dxfId="11459" priority="9349" stopIfTrue="1">
      <formula>$A162&lt;&gt;""</formula>
    </cfRule>
  </conditionalFormatting>
  <conditionalFormatting sqref="H162">
    <cfRule type="expression" dxfId="11458" priority="9350" stopIfTrue="1">
      <formula>$A162&lt;&gt;""</formula>
    </cfRule>
  </conditionalFormatting>
  <conditionalFormatting sqref="G166">
    <cfRule type="expression" dxfId="11457" priority="9347" stopIfTrue="1">
      <formula>$A166&lt;&gt;""</formula>
    </cfRule>
  </conditionalFormatting>
  <conditionalFormatting sqref="G166">
    <cfRule type="expression" dxfId="11456" priority="9348" stopIfTrue="1">
      <formula>$A166&lt;&gt;""</formula>
    </cfRule>
  </conditionalFormatting>
  <conditionalFormatting sqref="G165">
    <cfRule type="expression" dxfId="11455" priority="9345" stopIfTrue="1">
      <formula>$A165&lt;&gt;""</formula>
    </cfRule>
  </conditionalFormatting>
  <conditionalFormatting sqref="G165">
    <cfRule type="expression" dxfId="11454" priority="9346" stopIfTrue="1">
      <formula>$A165&lt;&gt;""</formula>
    </cfRule>
  </conditionalFormatting>
  <conditionalFormatting sqref="F171">
    <cfRule type="expression" dxfId="11453" priority="9344" stopIfTrue="1">
      <formula>$A171&lt;&gt;""</formula>
    </cfRule>
  </conditionalFormatting>
  <conditionalFormatting sqref="G172:H172">
    <cfRule type="expression" dxfId="11452" priority="9342" stopIfTrue="1">
      <formula>$A172&lt;&gt;""</formula>
    </cfRule>
  </conditionalFormatting>
  <conditionalFormatting sqref="G172:H172">
    <cfRule type="expression" dxfId="11451" priority="9343" stopIfTrue="1">
      <formula>$A172&lt;&gt;""</formula>
    </cfRule>
  </conditionalFormatting>
  <conditionalFormatting sqref="G173:H173">
    <cfRule type="expression" dxfId="11450" priority="9340" stopIfTrue="1">
      <formula>$A173&lt;&gt;""</formula>
    </cfRule>
  </conditionalFormatting>
  <conditionalFormatting sqref="G173:H173">
    <cfRule type="expression" dxfId="11449" priority="9341" stopIfTrue="1">
      <formula>$A173&lt;&gt;""</formula>
    </cfRule>
  </conditionalFormatting>
  <conditionalFormatting sqref="F172">
    <cfRule type="expression" dxfId="11448" priority="9339" stopIfTrue="1">
      <formula>$A172&lt;&gt;""</formula>
    </cfRule>
  </conditionalFormatting>
  <conditionalFormatting sqref="F173">
    <cfRule type="expression" dxfId="11447" priority="9338" stopIfTrue="1">
      <formula>$A173&lt;&gt;""</formula>
    </cfRule>
  </conditionalFormatting>
  <conditionalFormatting sqref="D172">
    <cfRule type="expression" dxfId="11446" priority="9337" stopIfTrue="1">
      <formula>$A172&lt;&gt;""</formula>
    </cfRule>
  </conditionalFormatting>
  <conditionalFormatting sqref="F167:F169">
    <cfRule type="expression" dxfId="11445" priority="9336" stopIfTrue="1">
      <formula>$A167&lt;&gt;""</formula>
    </cfRule>
  </conditionalFormatting>
  <conditionalFormatting sqref="G167:H169">
    <cfRule type="expression" dxfId="11444" priority="9334" stopIfTrue="1">
      <formula>$A167&lt;&gt;""</formula>
    </cfRule>
  </conditionalFormatting>
  <conditionalFormatting sqref="G167:H169">
    <cfRule type="expression" dxfId="11443" priority="9335" stopIfTrue="1">
      <formula>$A167&lt;&gt;""</formula>
    </cfRule>
  </conditionalFormatting>
  <conditionalFormatting sqref="I186">
    <cfRule type="expression" dxfId="11442" priority="9333" stopIfTrue="1">
      <formula>$A186&lt;&gt;""</formula>
    </cfRule>
  </conditionalFormatting>
  <conditionalFormatting sqref="E184">
    <cfRule type="expression" dxfId="11441" priority="9332" stopIfTrue="1">
      <formula>$A184&lt;&gt;""</formula>
    </cfRule>
  </conditionalFormatting>
  <conditionalFormatting sqref="E185">
    <cfRule type="expression" dxfId="11440" priority="9331" stopIfTrue="1">
      <formula>$A185&lt;&gt;""</formula>
    </cfRule>
  </conditionalFormatting>
  <conditionalFormatting sqref="G175">
    <cfRule type="expression" dxfId="11439" priority="9329" stopIfTrue="1">
      <formula>$A175&lt;&gt;""</formula>
    </cfRule>
  </conditionalFormatting>
  <conditionalFormatting sqref="G175">
    <cfRule type="expression" dxfId="11438" priority="9330" stopIfTrue="1">
      <formula>$A175&lt;&gt;""</formula>
    </cfRule>
  </conditionalFormatting>
  <conditionalFormatting sqref="G174">
    <cfRule type="expression" dxfId="11437" priority="9327" stopIfTrue="1">
      <formula>$A174&lt;&gt;""</formula>
    </cfRule>
  </conditionalFormatting>
  <conditionalFormatting sqref="G174">
    <cfRule type="expression" dxfId="11436" priority="9328" stopIfTrue="1">
      <formula>$A174&lt;&gt;""</formula>
    </cfRule>
  </conditionalFormatting>
  <conditionalFormatting sqref="F186">
    <cfRule type="expression" dxfId="11435" priority="9326" stopIfTrue="1">
      <formula>$A186&lt;&gt;""</formula>
    </cfRule>
  </conditionalFormatting>
  <conditionalFormatting sqref="F190:F192">
    <cfRule type="expression" dxfId="11434" priority="9325" stopIfTrue="1">
      <formula>$A190&lt;&gt;""</formula>
    </cfRule>
  </conditionalFormatting>
  <conditionalFormatting sqref="G190:H192">
    <cfRule type="expression" dxfId="11433" priority="9323" stopIfTrue="1">
      <formula>$A190&lt;&gt;""</formula>
    </cfRule>
  </conditionalFormatting>
  <conditionalFormatting sqref="G190:H192">
    <cfRule type="expression" dxfId="11432" priority="9324" stopIfTrue="1">
      <formula>$A190&lt;&gt;""</formula>
    </cfRule>
  </conditionalFormatting>
  <conditionalFormatting sqref="I207:J210">
    <cfRule type="expression" dxfId="11431" priority="9321" stopIfTrue="1">
      <formula>$A207&lt;&gt;""</formula>
    </cfRule>
  </conditionalFormatting>
  <conditionalFormatting sqref="I210:J210">
    <cfRule type="expression" dxfId="11430" priority="9322" stopIfTrue="1">
      <formula>$A210&lt;&gt;""</formula>
    </cfRule>
  </conditionalFormatting>
  <conditionalFormatting sqref="F207:H210">
    <cfRule type="expression" dxfId="11429" priority="9319" stopIfTrue="1">
      <formula>$A207&lt;&gt;""</formula>
    </cfRule>
  </conditionalFormatting>
  <conditionalFormatting sqref="F207:H210">
    <cfRule type="expression" dxfId="11428" priority="9320" stopIfTrue="1">
      <formula>$A207&lt;&gt;""</formula>
    </cfRule>
  </conditionalFormatting>
  <conditionalFormatting sqref="G193:H193">
    <cfRule type="expression" dxfId="11427" priority="9317" stopIfTrue="1">
      <formula>$A193&lt;&gt;""</formula>
    </cfRule>
  </conditionalFormatting>
  <conditionalFormatting sqref="G193:H193">
    <cfRule type="expression" dxfId="11426" priority="9318" stopIfTrue="1">
      <formula>$A193&lt;&gt;""</formula>
    </cfRule>
  </conditionalFormatting>
  <conditionalFormatting sqref="G194:H194">
    <cfRule type="expression" dxfId="11425" priority="9315" stopIfTrue="1">
      <formula>$A194&lt;&gt;""</formula>
    </cfRule>
  </conditionalFormatting>
  <conditionalFormatting sqref="H194">
    <cfRule type="expression" dxfId="11424" priority="9316" stopIfTrue="1">
      <formula>$A194&lt;&gt;""</formula>
    </cfRule>
  </conditionalFormatting>
  <conditionalFormatting sqref="F195">
    <cfRule type="expression" dxfId="11423" priority="9314" stopIfTrue="1">
      <formula>$A195&lt;&gt;""</formula>
    </cfRule>
  </conditionalFormatting>
  <conditionalFormatting sqref="G196:H196">
    <cfRule type="expression" dxfId="11422" priority="9312" stopIfTrue="1">
      <formula>$A196&lt;&gt;""</formula>
    </cfRule>
  </conditionalFormatting>
  <conditionalFormatting sqref="G196:H196">
    <cfRule type="expression" dxfId="11421" priority="9313" stopIfTrue="1">
      <formula>$A196&lt;&gt;""</formula>
    </cfRule>
  </conditionalFormatting>
  <conditionalFormatting sqref="G197:H197">
    <cfRule type="expression" dxfId="11420" priority="9310" stopIfTrue="1">
      <formula>$A197&lt;&gt;""</formula>
    </cfRule>
  </conditionalFormatting>
  <conditionalFormatting sqref="G197:H197">
    <cfRule type="expression" dxfId="11419" priority="9311" stopIfTrue="1">
      <formula>$A197&lt;&gt;""</formula>
    </cfRule>
  </conditionalFormatting>
  <conditionalFormatting sqref="F197">
    <cfRule type="expression" dxfId="11418" priority="9309" stopIfTrue="1">
      <formula>$A197&lt;&gt;""</formula>
    </cfRule>
  </conditionalFormatting>
  <conditionalFormatting sqref="F202">
    <cfRule type="expression" dxfId="11417" priority="9308" stopIfTrue="1">
      <formula>$A202&lt;&gt;""</formula>
    </cfRule>
  </conditionalFormatting>
  <conditionalFormatting sqref="F198">
    <cfRule type="expression" dxfId="11416" priority="9307" stopIfTrue="1">
      <formula>$A198&lt;&gt;""</formula>
    </cfRule>
  </conditionalFormatting>
  <conditionalFormatting sqref="G202">
    <cfRule type="expression" dxfId="11415" priority="9306" stopIfTrue="1">
      <formula>$A202&lt;&gt;""</formula>
    </cfRule>
  </conditionalFormatting>
  <conditionalFormatting sqref="H199">
    <cfRule type="expression" dxfId="11414" priority="9304" stopIfTrue="1">
      <formula>$A199&lt;&gt;""</formula>
    </cfRule>
  </conditionalFormatting>
  <conditionalFormatting sqref="H199">
    <cfRule type="expression" dxfId="11413" priority="9305" stopIfTrue="1">
      <formula>$A199&lt;&gt;""</formula>
    </cfRule>
  </conditionalFormatting>
  <conditionalFormatting sqref="G199">
    <cfRule type="expression" dxfId="11412" priority="9302" stopIfTrue="1">
      <formula>$A199&lt;&gt;""</formula>
    </cfRule>
  </conditionalFormatting>
  <conditionalFormatting sqref="G199">
    <cfRule type="expression" dxfId="11411" priority="9303" stopIfTrue="1">
      <formula>$A199&lt;&gt;""</formula>
    </cfRule>
  </conditionalFormatting>
  <conditionalFormatting sqref="F199">
    <cfRule type="expression" dxfId="11410" priority="9301" stopIfTrue="1">
      <formula>$A199&lt;&gt;""</formula>
    </cfRule>
  </conditionalFormatting>
  <conditionalFormatting sqref="H200">
    <cfRule type="expression" dxfId="11409" priority="9299" stopIfTrue="1">
      <formula>$A200&lt;&gt;""</formula>
    </cfRule>
  </conditionalFormatting>
  <conditionalFormatting sqref="H200">
    <cfRule type="expression" dxfId="11408" priority="9300" stopIfTrue="1">
      <formula>$A200&lt;&gt;""</formula>
    </cfRule>
  </conditionalFormatting>
  <conditionalFormatting sqref="G200">
    <cfRule type="expression" dxfId="11407" priority="9297" stopIfTrue="1">
      <formula>$A200&lt;&gt;""</formula>
    </cfRule>
  </conditionalFormatting>
  <conditionalFormatting sqref="G200">
    <cfRule type="expression" dxfId="11406" priority="9298" stopIfTrue="1">
      <formula>$A200&lt;&gt;""</formula>
    </cfRule>
  </conditionalFormatting>
  <conditionalFormatting sqref="F200">
    <cfRule type="expression" dxfId="11405" priority="9295" stopIfTrue="1">
      <formula>$A200&lt;&gt;""</formula>
    </cfRule>
  </conditionalFormatting>
  <conditionalFormatting sqref="F200">
    <cfRule type="expression" dxfId="11404" priority="9296" stopIfTrue="1">
      <formula>$A200&lt;&gt;""</formula>
    </cfRule>
  </conditionalFormatting>
  <conditionalFormatting sqref="G201:H201">
    <cfRule type="expression" dxfId="11403" priority="9293" stopIfTrue="1">
      <formula>$A201&lt;&gt;""</formula>
    </cfRule>
  </conditionalFormatting>
  <conditionalFormatting sqref="G201:H201">
    <cfRule type="expression" dxfId="11402" priority="9294" stopIfTrue="1">
      <formula>$A201&lt;&gt;""</formula>
    </cfRule>
  </conditionalFormatting>
  <conditionalFormatting sqref="F196">
    <cfRule type="expression" dxfId="11401" priority="9292" stopIfTrue="1">
      <formula>$A196&lt;&gt;""</formula>
    </cfRule>
  </conditionalFormatting>
  <conditionalFormatting sqref="F204:H204">
    <cfRule type="expression" dxfId="11400" priority="9290" stopIfTrue="1">
      <formula>$A204&lt;&gt;""</formula>
    </cfRule>
  </conditionalFormatting>
  <conditionalFormatting sqref="F204:H204">
    <cfRule type="expression" dxfId="11399" priority="9291" stopIfTrue="1">
      <formula>$A204&lt;&gt;""</formula>
    </cfRule>
  </conditionalFormatting>
  <conditionalFormatting sqref="G203">
    <cfRule type="expression" dxfId="11398" priority="9288" stopIfTrue="1">
      <formula>$A203&lt;&gt;""</formula>
    </cfRule>
  </conditionalFormatting>
  <conditionalFormatting sqref="G203">
    <cfRule type="expression" dxfId="11397" priority="9289" stopIfTrue="1">
      <formula>$A203&lt;&gt;""</formula>
    </cfRule>
  </conditionalFormatting>
  <conditionalFormatting sqref="F205">
    <cfRule type="expression" dxfId="11396" priority="9287" stopIfTrue="1">
      <formula>$A205&lt;&gt;""</formula>
    </cfRule>
  </conditionalFormatting>
  <conditionalFormatting sqref="G205:H205">
    <cfRule type="expression" dxfId="11395" priority="9285" stopIfTrue="1">
      <formula>$A205&lt;&gt;""</formula>
    </cfRule>
  </conditionalFormatting>
  <conditionalFormatting sqref="G205:H205">
    <cfRule type="expression" dxfId="11394" priority="9286" stopIfTrue="1">
      <formula>$A205&lt;&gt;""</formula>
    </cfRule>
  </conditionalFormatting>
  <conditionalFormatting sqref="G208:H208">
    <cfRule type="expression" dxfId="11393" priority="9283" stopIfTrue="1">
      <formula>$A208&lt;&gt;""</formula>
    </cfRule>
  </conditionalFormatting>
  <conditionalFormatting sqref="G208:H208">
    <cfRule type="expression" dxfId="11392" priority="9284" stopIfTrue="1">
      <formula>$A208&lt;&gt;""</formula>
    </cfRule>
  </conditionalFormatting>
  <conditionalFormatting sqref="F208">
    <cfRule type="expression" dxfId="11391" priority="9282" stopIfTrue="1">
      <formula>$A208&lt;&gt;""</formula>
    </cfRule>
  </conditionalFormatting>
  <conditionalFormatting sqref="F206:G207 G205:G206">
    <cfRule type="expression" dxfId="11390" priority="9280" stopIfTrue="1">
      <formula>$A205&lt;&gt;""</formula>
    </cfRule>
  </conditionalFormatting>
  <conditionalFormatting sqref="F206:G207 G205:G206">
    <cfRule type="expression" dxfId="11389" priority="9281" stopIfTrue="1">
      <formula>$A205&lt;&gt;""</formula>
    </cfRule>
  </conditionalFormatting>
  <conditionalFormatting sqref="H206">
    <cfRule type="expression" dxfId="11388" priority="9278" stopIfTrue="1">
      <formula>$A206&lt;&gt;""</formula>
    </cfRule>
  </conditionalFormatting>
  <conditionalFormatting sqref="H206">
    <cfRule type="expression" dxfId="11387" priority="9279" stopIfTrue="1">
      <formula>$A206&lt;&gt;""</formula>
    </cfRule>
  </conditionalFormatting>
  <conditionalFormatting sqref="H207">
    <cfRule type="expression" dxfId="11386" priority="9276" stopIfTrue="1">
      <formula>$A207&lt;&gt;""</formula>
    </cfRule>
  </conditionalFormatting>
  <conditionalFormatting sqref="H207">
    <cfRule type="expression" dxfId="11385" priority="9277" stopIfTrue="1">
      <formula>$A207&lt;&gt;""</formula>
    </cfRule>
  </conditionalFormatting>
  <conditionalFormatting sqref="F207">
    <cfRule type="expression" dxfId="11384" priority="9275" stopIfTrue="1">
      <formula>$A207&lt;&gt;""</formula>
    </cfRule>
  </conditionalFormatting>
  <conditionalFormatting sqref="I209:J209">
    <cfRule type="expression" dxfId="11383" priority="9274" stopIfTrue="1">
      <formula>$A209&lt;&gt;""</formula>
    </cfRule>
  </conditionalFormatting>
  <conditionalFormatting sqref="G207:H207">
    <cfRule type="expression" dxfId="11382" priority="9272" stopIfTrue="1">
      <formula>$A207&lt;&gt;""</formula>
    </cfRule>
  </conditionalFormatting>
  <conditionalFormatting sqref="G207:H207">
    <cfRule type="expression" dxfId="11381" priority="9273" stopIfTrue="1">
      <formula>$A207&lt;&gt;""</formula>
    </cfRule>
  </conditionalFormatting>
  <conditionalFormatting sqref="F207">
    <cfRule type="expression" dxfId="11380" priority="9271" stopIfTrue="1">
      <formula>$A207&lt;&gt;""</formula>
    </cfRule>
  </conditionalFormatting>
  <conditionalFormatting sqref="F206">
    <cfRule type="expression" dxfId="11379" priority="9270" stopIfTrue="1">
      <formula>$A206&lt;&gt;""</formula>
    </cfRule>
  </conditionalFormatting>
  <conditionalFormatting sqref="G212:H212">
    <cfRule type="expression" dxfId="11378" priority="9269" stopIfTrue="1">
      <formula>$A212&lt;&gt;""</formula>
    </cfRule>
  </conditionalFormatting>
  <conditionalFormatting sqref="F212">
    <cfRule type="expression" dxfId="11377" priority="9268" stopIfTrue="1">
      <formula>$A212&lt;&gt;""</formula>
    </cfRule>
  </conditionalFormatting>
  <conditionalFormatting sqref="H213">
    <cfRule type="expression" dxfId="11376" priority="9267" stopIfTrue="1">
      <formula>$A213&lt;&gt;""</formula>
    </cfRule>
  </conditionalFormatting>
  <conditionalFormatting sqref="H189">
    <cfRule type="expression" dxfId="11375" priority="9266" stopIfTrue="1">
      <formula>$A189&lt;&gt;""</formula>
    </cfRule>
  </conditionalFormatting>
  <conditionalFormatting sqref="H189">
    <cfRule type="expression" dxfId="11374" priority="9265" stopIfTrue="1">
      <formula>$A189&lt;&gt;""</formula>
    </cfRule>
  </conditionalFormatting>
  <conditionalFormatting sqref="F213">
    <cfRule type="expression" dxfId="11373" priority="9264" stopIfTrue="1">
      <formula>$A213&lt;&gt;""</formula>
    </cfRule>
  </conditionalFormatting>
  <conditionalFormatting sqref="H214 F214">
    <cfRule type="expression" dxfId="11372" priority="9263" stopIfTrue="1">
      <formula>$A214&lt;&gt;""</formula>
    </cfRule>
  </conditionalFormatting>
  <conditionalFormatting sqref="G214">
    <cfRule type="expression" dxfId="11371" priority="9262" stopIfTrue="1">
      <formula>$A214&lt;&gt;""</formula>
    </cfRule>
  </conditionalFormatting>
  <conditionalFormatting sqref="G216:H216">
    <cfRule type="expression" dxfId="11370" priority="9260" stopIfTrue="1">
      <formula>$A216&lt;&gt;""</formula>
    </cfRule>
  </conditionalFormatting>
  <conditionalFormatting sqref="G216:H216">
    <cfRule type="expression" dxfId="11369" priority="9261" stopIfTrue="1">
      <formula>$A216&lt;&gt;""</formula>
    </cfRule>
  </conditionalFormatting>
  <conditionalFormatting sqref="G218:H218">
    <cfRule type="expression" dxfId="11368" priority="9258" stopIfTrue="1">
      <formula>$A218&lt;&gt;""</formula>
    </cfRule>
  </conditionalFormatting>
  <conditionalFormatting sqref="G218:H218">
    <cfRule type="expression" dxfId="11367" priority="9259" stopIfTrue="1">
      <formula>$A218&lt;&gt;""</formula>
    </cfRule>
  </conditionalFormatting>
  <conditionalFormatting sqref="F218">
    <cfRule type="expression" dxfId="11366" priority="9257" stopIfTrue="1">
      <formula>$A218&lt;&gt;""</formula>
    </cfRule>
  </conditionalFormatting>
  <conditionalFormatting sqref="F219">
    <cfRule type="expression" dxfId="11365" priority="9256" stopIfTrue="1">
      <formula>$A219&lt;&gt;""</formula>
    </cfRule>
  </conditionalFormatting>
  <conditionalFormatting sqref="F226:H226">
    <cfRule type="expression" dxfId="11364" priority="9254" stopIfTrue="1">
      <formula>$A226&lt;&gt;""</formula>
    </cfRule>
  </conditionalFormatting>
  <conditionalFormatting sqref="F226:H226">
    <cfRule type="expression" dxfId="11363" priority="9255" stopIfTrue="1">
      <formula>$A226&lt;&gt;""</formula>
    </cfRule>
  </conditionalFormatting>
  <conditionalFormatting sqref="G219">
    <cfRule type="expression" dxfId="11362" priority="9253" stopIfTrue="1">
      <formula>$A219&lt;&gt;""</formula>
    </cfRule>
  </conditionalFormatting>
  <conditionalFormatting sqref="F220:F222">
    <cfRule type="expression" dxfId="11361" priority="9252" stopIfTrue="1">
      <formula>$A220&lt;&gt;""</formula>
    </cfRule>
  </conditionalFormatting>
  <conditionalFormatting sqref="G220:H222">
    <cfRule type="expression" dxfId="11360" priority="9250" stopIfTrue="1">
      <formula>$A220&lt;&gt;""</formula>
    </cfRule>
  </conditionalFormatting>
  <conditionalFormatting sqref="G220:H222">
    <cfRule type="expression" dxfId="11359" priority="9251" stopIfTrue="1">
      <formula>$A220&lt;&gt;""</formula>
    </cfRule>
  </conditionalFormatting>
  <conditionalFormatting sqref="F223:H223">
    <cfRule type="expression" dxfId="11358" priority="9248" stopIfTrue="1">
      <formula>$A223&lt;&gt;""</formula>
    </cfRule>
  </conditionalFormatting>
  <conditionalFormatting sqref="F223:H223">
    <cfRule type="expression" dxfId="11357" priority="9249" stopIfTrue="1">
      <formula>$A223&lt;&gt;""</formula>
    </cfRule>
  </conditionalFormatting>
  <conditionalFormatting sqref="F224">
    <cfRule type="expression" dxfId="11356" priority="9246" stopIfTrue="1">
      <formula>$A224&lt;&gt;""</formula>
    </cfRule>
  </conditionalFormatting>
  <conditionalFormatting sqref="F224">
    <cfRule type="expression" dxfId="11355" priority="9247" stopIfTrue="1">
      <formula>$A224&lt;&gt;""</formula>
    </cfRule>
  </conditionalFormatting>
  <conditionalFormatting sqref="G224">
    <cfRule type="expression" dxfId="11354" priority="9244" stopIfTrue="1">
      <formula>$A224&lt;&gt;""</formula>
    </cfRule>
  </conditionalFormatting>
  <conditionalFormatting sqref="G224">
    <cfRule type="expression" dxfId="11353" priority="9245" stopIfTrue="1">
      <formula>$A224&lt;&gt;""</formula>
    </cfRule>
  </conditionalFormatting>
  <conditionalFormatting sqref="F225">
    <cfRule type="expression" dxfId="11352" priority="9243" stopIfTrue="1">
      <formula>$A225&lt;&gt;""</formula>
    </cfRule>
  </conditionalFormatting>
  <conditionalFormatting sqref="G225">
    <cfRule type="expression" dxfId="11351" priority="9242" stopIfTrue="1">
      <formula>$A225&lt;&gt;""</formula>
    </cfRule>
  </conditionalFormatting>
  <conditionalFormatting sqref="F227:H227">
    <cfRule type="expression" dxfId="11350" priority="9240" stopIfTrue="1">
      <formula>$A227&lt;&gt;""</formula>
    </cfRule>
  </conditionalFormatting>
  <conditionalFormatting sqref="H227">
    <cfRule type="expression" dxfId="11349" priority="9241" stopIfTrue="1">
      <formula>$A227&lt;&gt;""</formula>
    </cfRule>
  </conditionalFormatting>
  <conditionalFormatting sqref="F228:H228">
    <cfRule type="expression" dxfId="11348" priority="9238" stopIfTrue="1">
      <formula>$A228&lt;&gt;""</formula>
    </cfRule>
  </conditionalFormatting>
  <conditionalFormatting sqref="H228">
    <cfRule type="expression" dxfId="11347" priority="9239" stopIfTrue="1">
      <formula>$A228&lt;&gt;""</formula>
    </cfRule>
  </conditionalFormatting>
  <conditionalFormatting sqref="G229:H229">
    <cfRule type="expression" dxfId="11346" priority="9236" stopIfTrue="1">
      <formula>$A229&lt;&gt;""</formula>
    </cfRule>
  </conditionalFormatting>
  <conditionalFormatting sqref="G229:H229">
    <cfRule type="expression" dxfId="11345" priority="9237" stopIfTrue="1">
      <formula>$A229&lt;&gt;""</formula>
    </cfRule>
  </conditionalFormatting>
  <conditionalFormatting sqref="F229">
    <cfRule type="expression" dxfId="11344" priority="9235" stopIfTrue="1">
      <formula>$A229&lt;&gt;""</formula>
    </cfRule>
  </conditionalFormatting>
  <conditionalFormatting sqref="F232:H232">
    <cfRule type="expression" dxfId="11343" priority="9233" stopIfTrue="1">
      <formula>$A232&lt;&gt;""</formula>
    </cfRule>
  </conditionalFormatting>
  <conditionalFormatting sqref="H232">
    <cfRule type="expression" dxfId="11342" priority="9234" stopIfTrue="1">
      <formula>$A232&lt;&gt;""</formula>
    </cfRule>
  </conditionalFormatting>
  <conditionalFormatting sqref="G231:H231">
    <cfRule type="expression" dxfId="11341" priority="9231" stopIfTrue="1">
      <formula>$A231&lt;&gt;""</formula>
    </cfRule>
  </conditionalFormatting>
  <conditionalFormatting sqref="G231:H231">
    <cfRule type="expression" dxfId="11340" priority="9232" stopIfTrue="1">
      <formula>$A231&lt;&gt;""</formula>
    </cfRule>
  </conditionalFormatting>
  <conditionalFormatting sqref="H230">
    <cfRule type="expression" dxfId="11339" priority="9230" stopIfTrue="1">
      <formula>$A230&lt;&gt;""</formula>
    </cfRule>
  </conditionalFormatting>
  <conditionalFormatting sqref="G233:H233">
    <cfRule type="expression" dxfId="11338" priority="9228" stopIfTrue="1">
      <formula>$A233&lt;&gt;""</formula>
    </cfRule>
  </conditionalFormatting>
  <conditionalFormatting sqref="H233">
    <cfRule type="expression" dxfId="11337" priority="9229" stopIfTrue="1">
      <formula>$A233&lt;&gt;""</formula>
    </cfRule>
  </conditionalFormatting>
  <conditionalFormatting sqref="G233:H233">
    <cfRule type="expression" dxfId="11336" priority="9227" stopIfTrue="1">
      <formula>$A233&lt;&gt;""</formula>
    </cfRule>
  </conditionalFormatting>
  <conditionalFormatting sqref="F233">
    <cfRule type="expression" dxfId="11335" priority="9226" stopIfTrue="1">
      <formula>$A233&lt;&gt;""</formula>
    </cfRule>
  </conditionalFormatting>
  <conditionalFormatting sqref="F234">
    <cfRule type="expression" dxfId="11334" priority="9225" stopIfTrue="1">
      <formula>$A234&lt;&gt;""</formula>
    </cfRule>
  </conditionalFormatting>
  <conditionalFormatting sqref="G234:H234">
    <cfRule type="expression" dxfId="11333" priority="9223" stopIfTrue="1">
      <formula>$A234&lt;&gt;""</formula>
    </cfRule>
  </conditionalFormatting>
  <conditionalFormatting sqref="G234:H234">
    <cfRule type="expression" dxfId="11332" priority="9224" stopIfTrue="1">
      <formula>$A234&lt;&gt;""</formula>
    </cfRule>
  </conditionalFormatting>
  <conditionalFormatting sqref="G235:H235">
    <cfRule type="expression" dxfId="11331" priority="9221" stopIfTrue="1">
      <formula>$A235&lt;&gt;""</formula>
    </cfRule>
  </conditionalFormatting>
  <conditionalFormatting sqref="H235">
    <cfRule type="expression" dxfId="11330" priority="9222" stopIfTrue="1">
      <formula>$A235&lt;&gt;""</formula>
    </cfRule>
  </conditionalFormatting>
  <conditionalFormatting sqref="G235:H235">
    <cfRule type="expression" dxfId="11329" priority="9220" stopIfTrue="1">
      <formula>$A235&lt;&gt;""</formula>
    </cfRule>
  </conditionalFormatting>
  <conditionalFormatting sqref="F235">
    <cfRule type="expression" dxfId="11328" priority="9219" stopIfTrue="1">
      <formula>$A235&lt;&gt;""</formula>
    </cfRule>
  </conditionalFormatting>
  <conditionalFormatting sqref="G236:H236">
    <cfRule type="expression" dxfId="11327" priority="9217" stopIfTrue="1">
      <formula>$A236&lt;&gt;""</formula>
    </cfRule>
  </conditionalFormatting>
  <conditionalFormatting sqref="G236:H236">
    <cfRule type="expression" dxfId="11326" priority="9218" stopIfTrue="1">
      <formula>$A236&lt;&gt;""</formula>
    </cfRule>
  </conditionalFormatting>
  <conditionalFormatting sqref="F237:H237">
    <cfRule type="expression" dxfId="11325" priority="9215" stopIfTrue="1">
      <formula>$A237&lt;&gt;""</formula>
    </cfRule>
  </conditionalFormatting>
  <conditionalFormatting sqref="F237:H237">
    <cfRule type="expression" dxfId="11324" priority="9216" stopIfTrue="1">
      <formula>$A237&lt;&gt;""</formula>
    </cfRule>
  </conditionalFormatting>
  <conditionalFormatting sqref="G239:H239">
    <cfRule type="expression" dxfId="11323" priority="9213" stopIfTrue="1">
      <formula>$A239&lt;&gt;""</formula>
    </cfRule>
  </conditionalFormatting>
  <conditionalFormatting sqref="H239">
    <cfRule type="expression" dxfId="11322" priority="9214" stopIfTrue="1">
      <formula>$A239&lt;&gt;""</formula>
    </cfRule>
  </conditionalFormatting>
  <conditionalFormatting sqref="G239:H239">
    <cfRule type="expression" dxfId="11321" priority="9212" stopIfTrue="1">
      <formula>$A239&lt;&gt;""</formula>
    </cfRule>
  </conditionalFormatting>
  <conditionalFormatting sqref="F239">
    <cfRule type="expression" dxfId="11320" priority="9211" stopIfTrue="1">
      <formula>$A239&lt;&gt;""</formula>
    </cfRule>
  </conditionalFormatting>
  <conditionalFormatting sqref="I238:I241">
    <cfRule type="expression" dxfId="11319" priority="9209" stopIfTrue="1">
      <formula>$A238&lt;&gt;""</formula>
    </cfRule>
  </conditionalFormatting>
  <conditionalFormatting sqref="I241">
    <cfRule type="expression" dxfId="11318" priority="9210" stopIfTrue="1">
      <formula>$A241&lt;&gt;""</formula>
    </cfRule>
  </conditionalFormatting>
  <conditionalFormatting sqref="F238:H241">
    <cfRule type="expression" dxfId="11317" priority="9207" stopIfTrue="1">
      <formula>$A238&lt;&gt;""</formula>
    </cfRule>
  </conditionalFormatting>
  <conditionalFormatting sqref="F238:H241">
    <cfRule type="expression" dxfId="11316" priority="9208" stopIfTrue="1">
      <formula>$A238&lt;&gt;""</formula>
    </cfRule>
  </conditionalFormatting>
  <conditionalFormatting sqref="G251:H251">
    <cfRule type="expression" dxfId="11315" priority="9205" stopIfTrue="1">
      <formula>$A251&lt;&gt;""</formula>
    </cfRule>
  </conditionalFormatting>
  <conditionalFormatting sqref="G251:H251">
    <cfRule type="expression" dxfId="11314" priority="9206" stopIfTrue="1">
      <formula>$A251&lt;&gt;""</formula>
    </cfRule>
  </conditionalFormatting>
  <conditionalFormatting sqref="F251">
    <cfRule type="expression" dxfId="11313" priority="9204" stopIfTrue="1">
      <formula>$A251&lt;&gt;""</formula>
    </cfRule>
  </conditionalFormatting>
  <conditionalFormatting sqref="G242:H242">
    <cfRule type="expression" dxfId="11312" priority="9202" stopIfTrue="1">
      <formula>$A242&lt;&gt;""</formula>
    </cfRule>
  </conditionalFormatting>
  <conditionalFormatting sqref="G242:H242">
    <cfRule type="expression" dxfId="11311" priority="9203" stopIfTrue="1">
      <formula>$A242&lt;&gt;""</formula>
    </cfRule>
  </conditionalFormatting>
  <conditionalFormatting sqref="F242">
    <cfRule type="expression" dxfId="11310" priority="9201" stopIfTrue="1">
      <formula>$A242&lt;&gt;""</formula>
    </cfRule>
  </conditionalFormatting>
  <conditionalFormatting sqref="G244:H244">
    <cfRule type="expression" dxfId="11309" priority="9199" stopIfTrue="1">
      <formula>$A244&lt;&gt;""</formula>
    </cfRule>
  </conditionalFormatting>
  <conditionalFormatting sqref="G244:H244">
    <cfRule type="expression" dxfId="11308" priority="9200" stopIfTrue="1">
      <formula>$A244&lt;&gt;""</formula>
    </cfRule>
  </conditionalFormatting>
  <conditionalFormatting sqref="G247:H247">
    <cfRule type="expression" dxfId="11307" priority="9197" stopIfTrue="1">
      <formula>$A247&lt;&gt;""</formula>
    </cfRule>
  </conditionalFormatting>
  <conditionalFormatting sqref="G247:H247">
    <cfRule type="expression" dxfId="11306" priority="9198" stopIfTrue="1">
      <formula>$A247&lt;&gt;""</formula>
    </cfRule>
  </conditionalFormatting>
  <conditionalFormatting sqref="F247">
    <cfRule type="expression" dxfId="11305" priority="9196" stopIfTrue="1">
      <formula>$A247&lt;&gt;""</formula>
    </cfRule>
  </conditionalFormatting>
  <conditionalFormatting sqref="H249">
    <cfRule type="expression" dxfId="11304" priority="9194" stopIfTrue="1">
      <formula>$A249&lt;&gt;""</formula>
    </cfRule>
  </conditionalFormatting>
  <conditionalFormatting sqref="H249">
    <cfRule type="expression" dxfId="11303" priority="9195" stopIfTrue="1">
      <formula>$A249&lt;&gt;""</formula>
    </cfRule>
  </conditionalFormatting>
  <conditionalFormatting sqref="G249">
    <cfRule type="expression" dxfId="11302" priority="9192" stopIfTrue="1">
      <formula>$A249&lt;&gt;""</formula>
    </cfRule>
  </conditionalFormatting>
  <conditionalFormatting sqref="G249">
    <cfRule type="expression" dxfId="11301" priority="9193" stopIfTrue="1">
      <formula>$A249&lt;&gt;""</formula>
    </cfRule>
  </conditionalFormatting>
  <conditionalFormatting sqref="G250:H250">
    <cfRule type="expression" dxfId="11300" priority="9190" stopIfTrue="1">
      <formula>$A250&lt;&gt;""</formula>
    </cfRule>
  </conditionalFormatting>
  <conditionalFormatting sqref="G250:H250">
    <cfRule type="expression" dxfId="11299" priority="9191" stopIfTrue="1">
      <formula>$A250&lt;&gt;""</formula>
    </cfRule>
  </conditionalFormatting>
  <conditionalFormatting sqref="F250">
    <cfRule type="expression" dxfId="11298" priority="9189" stopIfTrue="1">
      <formula>$A250&lt;&gt;""</formula>
    </cfRule>
  </conditionalFormatting>
  <conditionalFormatting sqref="C254:H254">
    <cfRule type="expression" dxfId="11297" priority="9187" stopIfTrue="1">
      <formula>$A254&lt;&gt;""</formula>
    </cfRule>
  </conditionalFormatting>
  <conditionalFormatting sqref="C254:H254">
    <cfRule type="expression" dxfId="11296" priority="9188" stopIfTrue="1">
      <formula>$A254&lt;&gt;""</formula>
    </cfRule>
  </conditionalFormatting>
  <conditionalFormatting sqref="F252:H252">
    <cfRule type="expression" dxfId="11295" priority="9185" stopIfTrue="1">
      <formula>$A252&lt;&gt;""</formula>
    </cfRule>
  </conditionalFormatting>
  <conditionalFormatting sqref="F252:H252">
    <cfRule type="expression" dxfId="11294" priority="9186" stopIfTrue="1">
      <formula>$A252&lt;&gt;""</formula>
    </cfRule>
  </conditionalFormatting>
  <conditionalFormatting sqref="F253:H253">
    <cfRule type="expression" dxfId="11293" priority="9183" stopIfTrue="1">
      <formula>$A253&lt;&gt;""</formula>
    </cfRule>
  </conditionalFormatting>
  <conditionalFormatting sqref="F253:H253">
    <cfRule type="expression" dxfId="11292" priority="9184" stopIfTrue="1">
      <formula>$A253&lt;&gt;""</formula>
    </cfRule>
  </conditionalFormatting>
  <conditionalFormatting sqref="I123:J124">
    <cfRule type="expression" dxfId="11291" priority="9182" stopIfTrue="1">
      <formula>$A123&lt;&gt;""</formula>
    </cfRule>
  </conditionalFormatting>
  <conditionalFormatting sqref="F123:H124">
    <cfRule type="expression" dxfId="11290" priority="9180" stopIfTrue="1">
      <formula>$A123&lt;&gt;""</formula>
    </cfRule>
  </conditionalFormatting>
  <conditionalFormatting sqref="F123:H124">
    <cfRule type="expression" dxfId="11289" priority="9181" stopIfTrue="1">
      <formula>$A123&lt;&gt;""</formula>
    </cfRule>
  </conditionalFormatting>
  <conditionalFormatting sqref="F122 H122:J122">
    <cfRule type="expression" dxfId="11288" priority="9179" stopIfTrue="1">
      <formula>$A122&lt;&gt;""</formula>
    </cfRule>
  </conditionalFormatting>
  <conditionalFormatting sqref="G122">
    <cfRule type="expression" dxfId="11287" priority="9177" stopIfTrue="1">
      <formula>$A122&lt;&gt;""</formula>
    </cfRule>
  </conditionalFormatting>
  <conditionalFormatting sqref="G122">
    <cfRule type="expression" dxfId="11286" priority="9178" stopIfTrue="1">
      <formula>$A122&lt;&gt;""</formula>
    </cfRule>
  </conditionalFormatting>
  <conditionalFormatting sqref="H120">
    <cfRule type="expression" dxfId="11285" priority="9176" stopIfTrue="1">
      <formula>$A120&lt;&gt;""</formula>
    </cfRule>
  </conditionalFormatting>
  <conditionalFormatting sqref="G120">
    <cfRule type="expression" dxfId="11284" priority="9174" stopIfTrue="1">
      <formula>$A120&lt;&gt;""</formula>
    </cfRule>
  </conditionalFormatting>
  <conditionalFormatting sqref="G120">
    <cfRule type="expression" dxfId="11283" priority="9175" stopIfTrue="1">
      <formula>$A120&lt;&gt;""</formula>
    </cfRule>
  </conditionalFormatting>
  <conditionalFormatting sqref="F116:F117">
    <cfRule type="expression" dxfId="11282" priority="9173" stopIfTrue="1">
      <formula>$A116&lt;&gt;""</formula>
    </cfRule>
  </conditionalFormatting>
  <conditionalFormatting sqref="F116:F117">
    <cfRule type="expression" dxfId="11281" priority="9172" stopIfTrue="1">
      <formula>$A116&lt;&gt;""</formula>
    </cfRule>
  </conditionalFormatting>
  <conditionalFormatting sqref="G116:H117">
    <cfRule type="expression" dxfId="11280" priority="9170" stopIfTrue="1">
      <formula>$A116&lt;&gt;""</formula>
    </cfRule>
  </conditionalFormatting>
  <conditionalFormatting sqref="G116:H117">
    <cfRule type="expression" dxfId="11279" priority="9171" stopIfTrue="1">
      <formula>$A116&lt;&gt;""</formula>
    </cfRule>
  </conditionalFormatting>
  <conditionalFormatting sqref="G116:H117">
    <cfRule type="expression" dxfId="11278" priority="9168" stopIfTrue="1">
      <formula>$A116&lt;&gt;""</formula>
    </cfRule>
  </conditionalFormatting>
  <conditionalFormatting sqref="G116:H117">
    <cfRule type="expression" dxfId="11277" priority="9169" stopIfTrue="1">
      <formula>$A116&lt;&gt;""</formula>
    </cfRule>
  </conditionalFormatting>
  <conditionalFormatting sqref="F113">
    <cfRule type="expression" dxfId="11276" priority="9166" stopIfTrue="1">
      <formula>$A113&lt;&gt;""</formula>
    </cfRule>
  </conditionalFormatting>
  <conditionalFormatting sqref="F113">
    <cfRule type="expression" dxfId="11275" priority="9167" stopIfTrue="1">
      <formula>$A113&lt;&gt;""</formula>
    </cfRule>
  </conditionalFormatting>
  <conditionalFormatting sqref="G112">
    <cfRule type="expression" dxfId="11274" priority="9162" stopIfTrue="1">
      <formula>$A112&lt;&gt;""</formula>
    </cfRule>
  </conditionalFormatting>
  <conditionalFormatting sqref="G112">
    <cfRule type="expression" dxfId="11273" priority="9163" stopIfTrue="1">
      <formula>$A112&lt;&gt;""</formula>
    </cfRule>
  </conditionalFormatting>
  <conditionalFormatting sqref="G112">
    <cfRule type="expression" dxfId="11272" priority="9160" stopIfTrue="1">
      <formula>$A112&lt;&gt;""</formula>
    </cfRule>
  </conditionalFormatting>
  <conditionalFormatting sqref="G112">
    <cfRule type="expression" dxfId="11271" priority="9161" stopIfTrue="1">
      <formula>$A112&lt;&gt;""</formula>
    </cfRule>
  </conditionalFormatting>
  <conditionalFormatting sqref="E110">
    <cfRule type="expression" dxfId="11270" priority="9159" stopIfTrue="1">
      <formula>$A110&lt;&gt;""</formula>
    </cfRule>
  </conditionalFormatting>
  <conditionalFormatting sqref="F194:F197 G195:H196 H196:H197">
    <cfRule type="expression" dxfId="11269" priority="9143" stopIfTrue="1">
      <formula>$A194&lt;&gt;""</formula>
    </cfRule>
  </conditionalFormatting>
  <conditionalFormatting sqref="F202">
    <cfRule type="expression" dxfId="11268" priority="9142" stopIfTrue="1">
      <formula>$A202&lt;&gt;""</formula>
    </cfRule>
  </conditionalFormatting>
  <conditionalFormatting sqref="F172:I175">
    <cfRule type="expression" dxfId="11267" priority="9147" stopIfTrue="1">
      <formula>$A172&lt;&gt;""</formula>
    </cfRule>
  </conditionalFormatting>
  <conditionalFormatting sqref="F250:I250">
    <cfRule type="expression" dxfId="11266" priority="9145" stopIfTrue="1">
      <formula>$A250&lt;&gt;""</formula>
    </cfRule>
  </conditionalFormatting>
  <conditionalFormatting sqref="H175:I177">
    <cfRule type="expression" dxfId="11265" priority="9146" stopIfTrue="1">
      <formula>$A175&lt;&gt;""</formula>
    </cfRule>
  </conditionalFormatting>
  <conditionalFormatting sqref="H251:I251">
    <cfRule type="expression" dxfId="11264" priority="9144" stopIfTrue="1">
      <formula>$A251&lt;&gt;""</formula>
    </cfRule>
  </conditionalFormatting>
  <conditionalFormatting sqref="F125:H126">
    <cfRule type="expression" dxfId="11263" priority="9140" stopIfTrue="1">
      <formula>$A125&lt;&gt;""</formula>
    </cfRule>
  </conditionalFormatting>
  <conditionalFormatting sqref="F125:H126">
    <cfRule type="expression" dxfId="11262" priority="9141" stopIfTrue="1">
      <formula>$A125&lt;&gt;""</formula>
    </cfRule>
  </conditionalFormatting>
  <conditionalFormatting sqref="H123">
    <cfRule type="expression" dxfId="11261" priority="9138" stopIfTrue="1">
      <formula>$A123&lt;&gt;""</formula>
    </cfRule>
  </conditionalFormatting>
  <conditionalFormatting sqref="H123">
    <cfRule type="expression" dxfId="11260" priority="9139" stopIfTrue="1">
      <formula>$A123&lt;&gt;""</formula>
    </cfRule>
  </conditionalFormatting>
  <conditionalFormatting sqref="H124">
    <cfRule type="expression" dxfId="11259" priority="9136" stopIfTrue="1">
      <formula>$A124&lt;&gt;""</formula>
    </cfRule>
  </conditionalFormatting>
  <conditionalFormatting sqref="H124">
    <cfRule type="expression" dxfId="11258" priority="9137" stopIfTrue="1">
      <formula>$A124&lt;&gt;""</formula>
    </cfRule>
  </conditionalFormatting>
  <conditionalFormatting sqref="F128:H128">
    <cfRule type="expression" dxfId="11257" priority="9134" stopIfTrue="1">
      <formula>$A128&lt;&gt;""</formula>
    </cfRule>
  </conditionalFormatting>
  <conditionalFormatting sqref="F128:H128">
    <cfRule type="expression" dxfId="11256" priority="9135" stopIfTrue="1">
      <formula>$A128&lt;&gt;""</formula>
    </cfRule>
  </conditionalFormatting>
  <conditionalFormatting sqref="F129:H129">
    <cfRule type="expression" dxfId="11255" priority="9132" stopIfTrue="1">
      <formula>$A129&lt;&gt;""</formula>
    </cfRule>
  </conditionalFormatting>
  <conditionalFormatting sqref="F129:H129">
    <cfRule type="expression" dxfId="11254" priority="9133" stopIfTrue="1">
      <formula>$A129&lt;&gt;""</formula>
    </cfRule>
  </conditionalFormatting>
  <conditionalFormatting sqref="G121">
    <cfRule type="expression" dxfId="11253" priority="9130" stopIfTrue="1">
      <formula>$A121&lt;&gt;""</formula>
    </cfRule>
  </conditionalFormatting>
  <conditionalFormatting sqref="G121">
    <cfRule type="expression" dxfId="11252" priority="9131" stopIfTrue="1">
      <formula>$A121&lt;&gt;""</formula>
    </cfRule>
  </conditionalFormatting>
  <conditionalFormatting sqref="F127:H127">
    <cfRule type="expression" dxfId="11251" priority="9128" stopIfTrue="1">
      <formula>$A127&lt;&gt;""</formula>
    </cfRule>
  </conditionalFormatting>
  <conditionalFormatting sqref="F127:H127">
    <cfRule type="expression" dxfId="11250" priority="9129" stopIfTrue="1">
      <formula>$A127&lt;&gt;""</formula>
    </cfRule>
  </conditionalFormatting>
  <conditionalFormatting sqref="D137">
    <cfRule type="expression" dxfId="11249" priority="9127" stopIfTrue="1">
      <formula>$A137&lt;&gt;""</formula>
    </cfRule>
  </conditionalFormatting>
  <conditionalFormatting sqref="H130">
    <cfRule type="expression" dxfId="11248" priority="9126" stopIfTrue="1">
      <formula>$A130&lt;&gt;""</formula>
    </cfRule>
  </conditionalFormatting>
  <conditionalFormatting sqref="G130">
    <cfRule type="expression" dxfId="11247" priority="9124" stopIfTrue="1">
      <formula>$A130&lt;&gt;""</formula>
    </cfRule>
  </conditionalFormatting>
  <conditionalFormatting sqref="G130">
    <cfRule type="expression" dxfId="11246" priority="9125" stopIfTrue="1">
      <formula>$A130&lt;&gt;""</formula>
    </cfRule>
  </conditionalFormatting>
  <conditionalFormatting sqref="G132">
    <cfRule type="expression" dxfId="11245" priority="9123" stopIfTrue="1">
      <formula>$A132&lt;&gt;""</formula>
    </cfRule>
  </conditionalFormatting>
  <conditionalFormatting sqref="G133">
    <cfRule type="expression" dxfId="11244" priority="9122" stopIfTrue="1">
      <formula>$A133&lt;&gt;""</formula>
    </cfRule>
  </conditionalFormatting>
  <conditionalFormatting sqref="F136:H138">
    <cfRule type="expression" dxfId="11243" priority="9120" stopIfTrue="1">
      <formula>$A136&lt;&gt;""</formula>
    </cfRule>
  </conditionalFormatting>
  <conditionalFormatting sqref="F136:H138">
    <cfRule type="expression" dxfId="11242" priority="9121" stopIfTrue="1">
      <formula>$A136&lt;&gt;""</formula>
    </cfRule>
  </conditionalFormatting>
  <conditionalFormatting sqref="G134:H136">
    <cfRule type="expression" dxfId="11241" priority="9118" stopIfTrue="1">
      <formula>$A134&lt;&gt;""</formula>
    </cfRule>
  </conditionalFormatting>
  <conditionalFormatting sqref="G134:H136">
    <cfRule type="expression" dxfId="11240" priority="9119" stopIfTrue="1">
      <formula>$A134&lt;&gt;""</formula>
    </cfRule>
  </conditionalFormatting>
  <conditionalFormatting sqref="G139:H139">
    <cfRule type="expression" dxfId="11239" priority="9116" stopIfTrue="1">
      <formula>$A139&lt;&gt;""</formula>
    </cfRule>
  </conditionalFormatting>
  <conditionalFormatting sqref="G139:H139">
    <cfRule type="expression" dxfId="11238" priority="9117" stopIfTrue="1">
      <formula>$A139&lt;&gt;""</formula>
    </cfRule>
  </conditionalFormatting>
  <conditionalFormatting sqref="I156:J158">
    <cfRule type="expression" dxfId="11237" priority="9114" stopIfTrue="1">
      <formula>$A156&lt;&gt;""</formula>
    </cfRule>
  </conditionalFormatting>
  <conditionalFormatting sqref="I158:J158">
    <cfRule type="expression" dxfId="11236" priority="9115" stopIfTrue="1">
      <formula>$A158&lt;&gt;""</formula>
    </cfRule>
  </conditionalFormatting>
  <conditionalFormatting sqref="F156:H158">
    <cfRule type="expression" dxfId="11235" priority="9112" stopIfTrue="1">
      <formula>$A156&lt;&gt;""</formula>
    </cfRule>
  </conditionalFormatting>
  <conditionalFormatting sqref="F156:H158">
    <cfRule type="expression" dxfId="11234" priority="9113" stopIfTrue="1">
      <formula>$A156&lt;&gt;""</formula>
    </cfRule>
  </conditionalFormatting>
  <conditionalFormatting sqref="F140:F142">
    <cfRule type="expression" dxfId="11233" priority="9111" stopIfTrue="1">
      <formula>$A140&lt;&gt;""</formula>
    </cfRule>
  </conditionalFormatting>
  <conditionalFormatting sqref="G140:H142">
    <cfRule type="expression" dxfId="11232" priority="9109" stopIfTrue="1">
      <formula>$A140&lt;&gt;""</formula>
    </cfRule>
  </conditionalFormatting>
  <conditionalFormatting sqref="G140:H142">
    <cfRule type="expression" dxfId="11231" priority="9110" stopIfTrue="1">
      <formula>$A140&lt;&gt;""</formula>
    </cfRule>
  </conditionalFormatting>
  <conditionalFormatting sqref="F143:F145">
    <cfRule type="expression" dxfId="11230" priority="9108" stopIfTrue="1">
      <formula>$A143&lt;&gt;""</formula>
    </cfRule>
  </conditionalFormatting>
  <conditionalFormatting sqref="G143:H145">
    <cfRule type="expression" dxfId="11229" priority="9106" stopIfTrue="1">
      <formula>$A143&lt;&gt;""</formula>
    </cfRule>
  </conditionalFormatting>
  <conditionalFormatting sqref="G143:H145">
    <cfRule type="expression" dxfId="11228" priority="9107" stopIfTrue="1">
      <formula>$A143&lt;&gt;""</formula>
    </cfRule>
  </conditionalFormatting>
  <conditionalFormatting sqref="F148:H148">
    <cfRule type="expression" dxfId="11227" priority="9104" stopIfTrue="1">
      <formula>$A148&lt;&gt;""</formula>
    </cfRule>
  </conditionalFormatting>
  <conditionalFormatting sqref="F148:H148">
    <cfRule type="expression" dxfId="11226" priority="9105" stopIfTrue="1">
      <formula>$A148&lt;&gt;""</formula>
    </cfRule>
  </conditionalFormatting>
  <conditionalFormatting sqref="G147">
    <cfRule type="expression" dxfId="11225" priority="9102" stopIfTrue="1">
      <formula>$A147&lt;&gt;""</formula>
    </cfRule>
  </conditionalFormatting>
  <conditionalFormatting sqref="G147">
    <cfRule type="expression" dxfId="11224" priority="9103" stopIfTrue="1">
      <formula>$A147&lt;&gt;""</formula>
    </cfRule>
  </conditionalFormatting>
  <conditionalFormatting sqref="F151:H151">
    <cfRule type="expression" dxfId="11223" priority="9100" stopIfTrue="1">
      <formula>$A151&lt;&gt;""</formula>
    </cfRule>
  </conditionalFormatting>
  <conditionalFormatting sqref="F151:H151">
    <cfRule type="expression" dxfId="11222" priority="9101" stopIfTrue="1">
      <formula>$A151&lt;&gt;""</formula>
    </cfRule>
  </conditionalFormatting>
  <conditionalFormatting sqref="G152:H152">
    <cfRule type="expression" dxfId="11221" priority="9098" stopIfTrue="1">
      <formula>$A152&lt;&gt;""</formula>
    </cfRule>
  </conditionalFormatting>
  <conditionalFormatting sqref="G152:H152">
    <cfRule type="expression" dxfId="11220" priority="9099" stopIfTrue="1">
      <formula>$A152&lt;&gt;""</formula>
    </cfRule>
  </conditionalFormatting>
  <conditionalFormatting sqref="G149:H149">
    <cfRule type="expression" dxfId="11219" priority="9096" stopIfTrue="1">
      <formula>$A149&lt;&gt;""</formula>
    </cfRule>
  </conditionalFormatting>
  <conditionalFormatting sqref="H149">
    <cfRule type="expression" dxfId="11218" priority="9097" stopIfTrue="1">
      <formula>$A149&lt;&gt;""</formula>
    </cfRule>
  </conditionalFormatting>
  <conditionalFormatting sqref="H153">
    <cfRule type="expression" dxfId="11217" priority="9094" stopIfTrue="1">
      <formula>$A153&lt;&gt;""</formula>
    </cfRule>
  </conditionalFormatting>
  <conditionalFormatting sqref="H153">
    <cfRule type="expression" dxfId="11216" priority="9095" stopIfTrue="1">
      <formula>$A153&lt;&gt;""</formula>
    </cfRule>
  </conditionalFormatting>
  <conditionalFormatting sqref="H154">
    <cfRule type="expression" dxfId="11215" priority="9092" stopIfTrue="1">
      <formula>$A154&lt;&gt;""</formula>
    </cfRule>
  </conditionalFormatting>
  <conditionalFormatting sqref="H154">
    <cfRule type="expression" dxfId="11214" priority="9093" stopIfTrue="1">
      <formula>$A154&lt;&gt;""</formula>
    </cfRule>
  </conditionalFormatting>
  <conditionalFormatting sqref="H155">
    <cfRule type="expression" dxfId="11213" priority="9090" stopIfTrue="1">
      <formula>$A155&lt;&gt;""</formula>
    </cfRule>
  </conditionalFormatting>
  <conditionalFormatting sqref="H155">
    <cfRule type="expression" dxfId="11212" priority="9091" stopIfTrue="1">
      <formula>$A155&lt;&gt;""</formula>
    </cfRule>
  </conditionalFormatting>
  <conditionalFormatting sqref="H156">
    <cfRule type="expression" dxfId="11211" priority="9088" stopIfTrue="1">
      <formula>$A156&lt;&gt;""</formula>
    </cfRule>
  </conditionalFormatting>
  <conditionalFormatting sqref="H156">
    <cfRule type="expression" dxfId="11210" priority="9089" stopIfTrue="1">
      <formula>$A156&lt;&gt;""</formula>
    </cfRule>
  </conditionalFormatting>
  <conditionalFormatting sqref="G160">
    <cfRule type="expression" dxfId="11209" priority="9086" stopIfTrue="1">
      <formula>$A160&lt;&gt;""</formula>
    </cfRule>
  </conditionalFormatting>
  <conditionalFormatting sqref="G160">
    <cfRule type="expression" dxfId="11208" priority="9087" stopIfTrue="1">
      <formula>$A160&lt;&gt;""</formula>
    </cfRule>
  </conditionalFormatting>
  <conditionalFormatting sqref="G159">
    <cfRule type="expression" dxfId="11207" priority="9084" stopIfTrue="1">
      <formula>$A159&lt;&gt;""</formula>
    </cfRule>
  </conditionalFormatting>
  <conditionalFormatting sqref="G159">
    <cfRule type="expression" dxfId="11206" priority="9085" stopIfTrue="1">
      <formula>$A159&lt;&gt;""</formula>
    </cfRule>
  </conditionalFormatting>
  <conditionalFormatting sqref="F165">
    <cfRule type="expression" dxfId="11205" priority="9083" stopIfTrue="1">
      <formula>$A165&lt;&gt;""</formula>
    </cfRule>
  </conditionalFormatting>
  <conditionalFormatting sqref="G166:H166">
    <cfRule type="expression" dxfId="11204" priority="9081" stopIfTrue="1">
      <formula>$A166&lt;&gt;""</formula>
    </cfRule>
  </conditionalFormatting>
  <conditionalFormatting sqref="G166:H166">
    <cfRule type="expression" dxfId="11203" priority="9082" stopIfTrue="1">
      <formula>$A166&lt;&gt;""</formula>
    </cfRule>
  </conditionalFormatting>
  <conditionalFormatting sqref="G167:H167">
    <cfRule type="expression" dxfId="11202" priority="9079" stopIfTrue="1">
      <formula>$A167&lt;&gt;""</formula>
    </cfRule>
  </conditionalFormatting>
  <conditionalFormatting sqref="G167:H167">
    <cfRule type="expression" dxfId="11201" priority="9080" stopIfTrue="1">
      <formula>$A167&lt;&gt;""</formula>
    </cfRule>
  </conditionalFormatting>
  <conditionalFormatting sqref="F166">
    <cfRule type="expression" dxfId="11200" priority="9078" stopIfTrue="1">
      <formula>$A166&lt;&gt;""</formula>
    </cfRule>
  </conditionalFormatting>
  <conditionalFormatting sqref="F167">
    <cfRule type="expression" dxfId="11199" priority="9077" stopIfTrue="1">
      <formula>$A167&lt;&gt;""</formula>
    </cfRule>
  </conditionalFormatting>
  <conditionalFormatting sqref="D166">
    <cfRule type="expression" dxfId="11198" priority="9076" stopIfTrue="1">
      <formula>$A166&lt;&gt;""</formula>
    </cfRule>
  </conditionalFormatting>
  <conditionalFormatting sqref="F161:F163">
    <cfRule type="expression" dxfId="11197" priority="9075" stopIfTrue="1">
      <formula>$A161&lt;&gt;""</formula>
    </cfRule>
  </conditionalFormatting>
  <conditionalFormatting sqref="G161:H163">
    <cfRule type="expression" dxfId="11196" priority="9073" stopIfTrue="1">
      <formula>$A161&lt;&gt;""</formula>
    </cfRule>
  </conditionalFormatting>
  <conditionalFormatting sqref="G161:H163">
    <cfRule type="expression" dxfId="11195" priority="9074" stopIfTrue="1">
      <formula>$A161&lt;&gt;""</formula>
    </cfRule>
  </conditionalFormatting>
  <conditionalFormatting sqref="I180">
    <cfRule type="expression" dxfId="11194" priority="9072" stopIfTrue="1">
      <formula>$A180&lt;&gt;""</formula>
    </cfRule>
  </conditionalFormatting>
  <conditionalFormatting sqref="E178">
    <cfRule type="expression" dxfId="11193" priority="9071" stopIfTrue="1">
      <formula>$A178&lt;&gt;""</formula>
    </cfRule>
  </conditionalFormatting>
  <conditionalFormatting sqref="E179">
    <cfRule type="expression" dxfId="11192" priority="9070" stopIfTrue="1">
      <formula>$A179&lt;&gt;""</formula>
    </cfRule>
  </conditionalFormatting>
  <conditionalFormatting sqref="G169">
    <cfRule type="expression" dxfId="11191" priority="9068" stopIfTrue="1">
      <formula>$A169&lt;&gt;""</formula>
    </cfRule>
  </conditionalFormatting>
  <conditionalFormatting sqref="G169">
    <cfRule type="expression" dxfId="11190" priority="9069" stopIfTrue="1">
      <formula>$A169&lt;&gt;""</formula>
    </cfRule>
  </conditionalFormatting>
  <conditionalFormatting sqref="G168">
    <cfRule type="expression" dxfId="11189" priority="9066" stopIfTrue="1">
      <formula>$A168&lt;&gt;""</formula>
    </cfRule>
  </conditionalFormatting>
  <conditionalFormatting sqref="G168">
    <cfRule type="expression" dxfId="11188" priority="9067" stopIfTrue="1">
      <formula>$A168&lt;&gt;""</formula>
    </cfRule>
  </conditionalFormatting>
  <conditionalFormatting sqref="F180">
    <cfRule type="expression" dxfId="11187" priority="9065" stopIfTrue="1">
      <formula>$A180&lt;&gt;""</formula>
    </cfRule>
  </conditionalFormatting>
  <conditionalFormatting sqref="F184:F186">
    <cfRule type="expression" dxfId="11186" priority="9064" stopIfTrue="1">
      <formula>$A184&lt;&gt;""</formula>
    </cfRule>
  </conditionalFormatting>
  <conditionalFormatting sqref="G184:H186">
    <cfRule type="expression" dxfId="11185" priority="9062" stopIfTrue="1">
      <formula>$A184&lt;&gt;""</formula>
    </cfRule>
  </conditionalFormatting>
  <conditionalFormatting sqref="G184:H186">
    <cfRule type="expression" dxfId="11184" priority="9063" stopIfTrue="1">
      <formula>$A184&lt;&gt;""</formula>
    </cfRule>
  </conditionalFormatting>
  <conditionalFormatting sqref="I201:J204">
    <cfRule type="expression" dxfId="11183" priority="9060" stopIfTrue="1">
      <formula>$A201&lt;&gt;""</formula>
    </cfRule>
  </conditionalFormatting>
  <conditionalFormatting sqref="I204:J204">
    <cfRule type="expression" dxfId="11182" priority="9061" stopIfTrue="1">
      <formula>$A204&lt;&gt;""</formula>
    </cfRule>
  </conditionalFormatting>
  <conditionalFormatting sqref="F201:H204">
    <cfRule type="expression" dxfId="11181" priority="9058" stopIfTrue="1">
      <formula>$A201&lt;&gt;""</formula>
    </cfRule>
  </conditionalFormatting>
  <conditionalFormatting sqref="F201:H204">
    <cfRule type="expression" dxfId="11180" priority="9059" stopIfTrue="1">
      <formula>$A201&lt;&gt;""</formula>
    </cfRule>
  </conditionalFormatting>
  <conditionalFormatting sqref="G187:H187">
    <cfRule type="expression" dxfId="11179" priority="9056" stopIfTrue="1">
      <formula>$A187&lt;&gt;""</formula>
    </cfRule>
  </conditionalFormatting>
  <conditionalFormatting sqref="G187:H187">
    <cfRule type="expression" dxfId="11178" priority="9057" stopIfTrue="1">
      <formula>$A187&lt;&gt;""</formula>
    </cfRule>
  </conditionalFormatting>
  <conditionalFormatting sqref="G188:H188">
    <cfRule type="expression" dxfId="11177" priority="9054" stopIfTrue="1">
      <formula>$A188&lt;&gt;""</formula>
    </cfRule>
  </conditionalFormatting>
  <conditionalFormatting sqref="H188">
    <cfRule type="expression" dxfId="11176" priority="9055" stopIfTrue="1">
      <formula>$A188&lt;&gt;""</formula>
    </cfRule>
  </conditionalFormatting>
  <conditionalFormatting sqref="F189">
    <cfRule type="expression" dxfId="11175" priority="9053" stopIfTrue="1">
      <formula>$A189&lt;&gt;""</formula>
    </cfRule>
  </conditionalFormatting>
  <conditionalFormatting sqref="G190:H190">
    <cfRule type="expression" dxfId="11174" priority="9051" stopIfTrue="1">
      <formula>$A190&lt;&gt;""</formula>
    </cfRule>
  </conditionalFormatting>
  <conditionalFormatting sqref="G190:H190">
    <cfRule type="expression" dxfId="11173" priority="9052" stopIfTrue="1">
      <formula>$A190&lt;&gt;""</formula>
    </cfRule>
  </conditionalFormatting>
  <conditionalFormatting sqref="G191:H191">
    <cfRule type="expression" dxfId="11172" priority="9049" stopIfTrue="1">
      <formula>$A191&lt;&gt;""</formula>
    </cfRule>
  </conditionalFormatting>
  <conditionalFormatting sqref="G191:H191">
    <cfRule type="expression" dxfId="11171" priority="9050" stopIfTrue="1">
      <formula>$A191&lt;&gt;""</formula>
    </cfRule>
  </conditionalFormatting>
  <conditionalFormatting sqref="F191">
    <cfRule type="expression" dxfId="11170" priority="9048" stopIfTrue="1">
      <formula>$A191&lt;&gt;""</formula>
    </cfRule>
  </conditionalFormatting>
  <conditionalFormatting sqref="F196">
    <cfRule type="expression" dxfId="11169" priority="9047" stopIfTrue="1">
      <formula>$A196&lt;&gt;""</formula>
    </cfRule>
  </conditionalFormatting>
  <conditionalFormatting sqref="F192">
    <cfRule type="expression" dxfId="11168" priority="9046" stopIfTrue="1">
      <formula>$A192&lt;&gt;""</formula>
    </cfRule>
  </conditionalFormatting>
  <conditionalFormatting sqref="G196">
    <cfRule type="expression" dxfId="11167" priority="9045" stopIfTrue="1">
      <formula>$A196&lt;&gt;""</formula>
    </cfRule>
  </conditionalFormatting>
  <conditionalFormatting sqref="H193">
    <cfRule type="expression" dxfId="11166" priority="9043" stopIfTrue="1">
      <formula>$A193&lt;&gt;""</formula>
    </cfRule>
  </conditionalFormatting>
  <conditionalFormatting sqref="H193">
    <cfRule type="expression" dxfId="11165" priority="9044" stopIfTrue="1">
      <formula>$A193&lt;&gt;""</formula>
    </cfRule>
  </conditionalFormatting>
  <conditionalFormatting sqref="G193">
    <cfRule type="expression" dxfId="11164" priority="9041" stopIfTrue="1">
      <formula>$A193&lt;&gt;""</formula>
    </cfRule>
  </conditionalFormatting>
  <conditionalFormatting sqref="G193">
    <cfRule type="expression" dxfId="11163" priority="9042" stopIfTrue="1">
      <formula>$A193&lt;&gt;""</formula>
    </cfRule>
  </conditionalFormatting>
  <conditionalFormatting sqref="F193">
    <cfRule type="expression" dxfId="11162" priority="9040" stopIfTrue="1">
      <formula>$A193&lt;&gt;""</formula>
    </cfRule>
  </conditionalFormatting>
  <conditionalFormatting sqref="H194">
    <cfRule type="expression" dxfId="11161" priority="9038" stopIfTrue="1">
      <formula>$A194&lt;&gt;""</formula>
    </cfRule>
  </conditionalFormatting>
  <conditionalFormatting sqref="H194">
    <cfRule type="expression" dxfId="11160" priority="9039" stopIfTrue="1">
      <formula>$A194&lt;&gt;""</formula>
    </cfRule>
  </conditionalFormatting>
  <conditionalFormatting sqref="G194">
    <cfRule type="expression" dxfId="11159" priority="9036" stopIfTrue="1">
      <formula>$A194&lt;&gt;""</formula>
    </cfRule>
  </conditionalFormatting>
  <conditionalFormatting sqref="G194">
    <cfRule type="expression" dxfId="11158" priority="9037" stopIfTrue="1">
      <formula>$A194&lt;&gt;""</formula>
    </cfRule>
  </conditionalFormatting>
  <conditionalFormatting sqref="F194">
    <cfRule type="expression" dxfId="11157" priority="9034" stopIfTrue="1">
      <formula>$A194&lt;&gt;""</formula>
    </cfRule>
  </conditionalFormatting>
  <conditionalFormatting sqref="F194">
    <cfRule type="expression" dxfId="11156" priority="9035" stopIfTrue="1">
      <formula>$A194&lt;&gt;""</formula>
    </cfRule>
  </conditionalFormatting>
  <conditionalFormatting sqref="G195:H195">
    <cfRule type="expression" dxfId="11155" priority="9032" stopIfTrue="1">
      <formula>$A195&lt;&gt;""</formula>
    </cfRule>
  </conditionalFormatting>
  <conditionalFormatting sqref="G195:H195">
    <cfRule type="expression" dxfId="11154" priority="9033" stopIfTrue="1">
      <formula>$A195&lt;&gt;""</formula>
    </cfRule>
  </conditionalFormatting>
  <conditionalFormatting sqref="F190">
    <cfRule type="expression" dxfId="11153" priority="9031" stopIfTrue="1">
      <formula>$A190&lt;&gt;""</formula>
    </cfRule>
  </conditionalFormatting>
  <conditionalFormatting sqref="F198:H198">
    <cfRule type="expression" dxfId="11152" priority="9029" stopIfTrue="1">
      <formula>$A198&lt;&gt;""</formula>
    </cfRule>
  </conditionalFormatting>
  <conditionalFormatting sqref="F198:H198">
    <cfRule type="expression" dxfId="11151" priority="9030" stopIfTrue="1">
      <formula>$A198&lt;&gt;""</formula>
    </cfRule>
  </conditionalFormatting>
  <conditionalFormatting sqref="G197">
    <cfRule type="expression" dxfId="11150" priority="9027" stopIfTrue="1">
      <formula>$A197&lt;&gt;""</formula>
    </cfRule>
  </conditionalFormatting>
  <conditionalFormatting sqref="G197">
    <cfRule type="expression" dxfId="11149" priority="9028" stopIfTrue="1">
      <formula>$A197&lt;&gt;""</formula>
    </cfRule>
  </conditionalFormatting>
  <conditionalFormatting sqref="F199">
    <cfRule type="expression" dxfId="11148" priority="9026" stopIfTrue="1">
      <formula>$A199&lt;&gt;""</formula>
    </cfRule>
  </conditionalFormatting>
  <conditionalFormatting sqref="G199:H199">
    <cfRule type="expression" dxfId="11147" priority="9024" stopIfTrue="1">
      <formula>$A199&lt;&gt;""</formula>
    </cfRule>
  </conditionalFormatting>
  <conditionalFormatting sqref="G199:H199">
    <cfRule type="expression" dxfId="11146" priority="9025" stopIfTrue="1">
      <formula>$A199&lt;&gt;""</formula>
    </cfRule>
  </conditionalFormatting>
  <conditionalFormatting sqref="G202:H202">
    <cfRule type="expression" dxfId="11145" priority="9022" stopIfTrue="1">
      <formula>$A202&lt;&gt;""</formula>
    </cfRule>
  </conditionalFormatting>
  <conditionalFormatting sqref="G202:H202">
    <cfRule type="expression" dxfId="11144" priority="9023" stopIfTrue="1">
      <formula>$A202&lt;&gt;""</formula>
    </cfRule>
  </conditionalFormatting>
  <conditionalFormatting sqref="F202">
    <cfRule type="expression" dxfId="11143" priority="9021" stopIfTrue="1">
      <formula>$A202&lt;&gt;""</formula>
    </cfRule>
  </conditionalFormatting>
  <conditionalFormatting sqref="F200:G201 G199:G200">
    <cfRule type="expression" dxfId="11142" priority="9019" stopIfTrue="1">
      <formula>$A199&lt;&gt;""</formula>
    </cfRule>
  </conditionalFormatting>
  <conditionalFormatting sqref="F200:G201 G199:G200">
    <cfRule type="expression" dxfId="11141" priority="9020" stopIfTrue="1">
      <formula>$A199&lt;&gt;""</formula>
    </cfRule>
  </conditionalFormatting>
  <conditionalFormatting sqref="H200">
    <cfRule type="expression" dxfId="11140" priority="9017" stopIfTrue="1">
      <formula>$A200&lt;&gt;""</formula>
    </cfRule>
  </conditionalFormatting>
  <conditionalFormatting sqref="H200">
    <cfRule type="expression" dxfId="11139" priority="9018" stopIfTrue="1">
      <formula>$A200&lt;&gt;""</formula>
    </cfRule>
  </conditionalFormatting>
  <conditionalFormatting sqref="H201">
    <cfRule type="expression" dxfId="11138" priority="9015" stopIfTrue="1">
      <formula>$A201&lt;&gt;""</formula>
    </cfRule>
  </conditionalFormatting>
  <conditionalFormatting sqref="H201">
    <cfRule type="expression" dxfId="11137" priority="9016" stopIfTrue="1">
      <formula>$A201&lt;&gt;""</formula>
    </cfRule>
  </conditionalFormatting>
  <conditionalFormatting sqref="F201">
    <cfRule type="expression" dxfId="11136" priority="9014" stopIfTrue="1">
      <formula>$A201&lt;&gt;""</formula>
    </cfRule>
  </conditionalFormatting>
  <conditionalFormatting sqref="I203:J203">
    <cfRule type="expression" dxfId="11135" priority="9013" stopIfTrue="1">
      <formula>$A203&lt;&gt;""</formula>
    </cfRule>
  </conditionalFormatting>
  <conditionalFormatting sqref="G201:H201">
    <cfRule type="expression" dxfId="11134" priority="9011" stopIfTrue="1">
      <formula>$A201&lt;&gt;""</formula>
    </cfRule>
  </conditionalFormatting>
  <conditionalFormatting sqref="G201:H201">
    <cfRule type="expression" dxfId="11133" priority="9012" stopIfTrue="1">
      <formula>$A201&lt;&gt;""</formula>
    </cfRule>
  </conditionalFormatting>
  <conditionalFormatting sqref="F201">
    <cfRule type="expression" dxfId="11132" priority="9010" stopIfTrue="1">
      <formula>$A201&lt;&gt;""</formula>
    </cfRule>
  </conditionalFormatting>
  <conditionalFormatting sqref="F200">
    <cfRule type="expression" dxfId="11131" priority="9009" stopIfTrue="1">
      <formula>$A200&lt;&gt;""</formula>
    </cfRule>
  </conditionalFormatting>
  <conditionalFormatting sqref="G206:H206">
    <cfRule type="expression" dxfId="11130" priority="9008" stopIfTrue="1">
      <formula>$A206&lt;&gt;""</formula>
    </cfRule>
  </conditionalFormatting>
  <conditionalFormatting sqref="F206">
    <cfRule type="expression" dxfId="11129" priority="9007" stopIfTrue="1">
      <formula>$A206&lt;&gt;""</formula>
    </cfRule>
  </conditionalFormatting>
  <conditionalFormatting sqref="H207">
    <cfRule type="expression" dxfId="11128" priority="9006" stopIfTrue="1">
      <formula>$A207&lt;&gt;""</formula>
    </cfRule>
  </conditionalFormatting>
  <conditionalFormatting sqref="H183">
    <cfRule type="expression" dxfId="11127" priority="9005" stopIfTrue="1">
      <formula>$A183&lt;&gt;""</formula>
    </cfRule>
  </conditionalFormatting>
  <conditionalFormatting sqref="H183">
    <cfRule type="expression" dxfId="11126" priority="9004" stopIfTrue="1">
      <formula>$A183&lt;&gt;""</formula>
    </cfRule>
  </conditionalFormatting>
  <conditionalFormatting sqref="F207">
    <cfRule type="expression" dxfId="11125" priority="9003" stopIfTrue="1">
      <formula>$A207&lt;&gt;""</formula>
    </cfRule>
  </conditionalFormatting>
  <conditionalFormatting sqref="H208 F208">
    <cfRule type="expression" dxfId="11124" priority="9002" stopIfTrue="1">
      <formula>$A208&lt;&gt;""</formula>
    </cfRule>
  </conditionalFormatting>
  <conditionalFormatting sqref="G208">
    <cfRule type="expression" dxfId="11123" priority="9001" stopIfTrue="1">
      <formula>$A208&lt;&gt;""</formula>
    </cfRule>
  </conditionalFormatting>
  <conditionalFormatting sqref="G210:H210">
    <cfRule type="expression" dxfId="11122" priority="8999" stopIfTrue="1">
      <formula>$A210&lt;&gt;""</formula>
    </cfRule>
  </conditionalFormatting>
  <conditionalFormatting sqref="G210:H210">
    <cfRule type="expression" dxfId="11121" priority="9000" stopIfTrue="1">
      <formula>$A210&lt;&gt;""</formula>
    </cfRule>
  </conditionalFormatting>
  <conditionalFormatting sqref="G212:H212">
    <cfRule type="expression" dxfId="11120" priority="8997" stopIfTrue="1">
      <formula>$A212&lt;&gt;""</formula>
    </cfRule>
  </conditionalFormatting>
  <conditionalFormatting sqref="G212:H212">
    <cfRule type="expression" dxfId="11119" priority="8998" stopIfTrue="1">
      <formula>$A212&lt;&gt;""</formula>
    </cfRule>
  </conditionalFormatting>
  <conditionalFormatting sqref="F212">
    <cfRule type="expression" dxfId="11118" priority="8996" stopIfTrue="1">
      <formula>$A212&lt;&gt;""</formula>
    </cfRule>
  </conditionalFormatting>
  <conditionalFormatting sqref="F213">
    <cfRule type="expression" dxfId="11117" priority="8995" stopIfTrue="1">
      <formula>$A213&lt;&gt;""</formula>
    </cfRule>
  </conditionalFormatting>
  <conditionalFormatting sqref="F220:H220">
    <cfRule type="expression" dxfId="11116" priority="8993" stopIfTrue="1">
      <formula>$A220&lt;&gt;""</formula>
    </cfRule>
  </conditionalFormatting>
  <conditionalFormatting sqref="F220:H220">
    <cfRule type="expression" dxfId="11115" priority="8994" stopIfTrue="1">
      <formula>$A220&lt;&gt;""</formula>
    </cfRule>
  </conditionalFormatting>
  <conditionalFormatting sqref="G213">
    <cfRule type="expression" dxfId="11114" priority="8992" stopIfTrue="1">
      <formula>$A213&lt;&gt;""</formula>
    </cfRule>
  </conditionalFormatting>
  <conditionalFormatting sqref="F214:F216">
    <cfRule type="expression" dxfId="11113" priority="8991" stopIfTrue="1">
      <formula>$A214&lt;&gt;""</formula>
    </cfRule>
  </conditionalFormatting>
  <conditionalFormatting sqref="G214:H216">
    <cfRule type="expression" dxfId="11112" priority="8989" stopIfTrue="1">
      <formula>$A214&lt;&gt;""</formula>
    </cfRule>
  </conditionalFormatting>
  <conditionalFormatting sqref="G214:H216">
    <cfRule type="expression" dxfId="11111" priority="8990" stopIfTrue="1">
      <formula>$A214&lt;&gt;""</formula>
    </cfRule>
  </conditionalFormatting>
  <conditionalFormatting sqref="F217:H217">
    <cfRule type="expression" dxfId="11110" priority="8987" stopIfTrue="1">
      <formula>$A217&lt;&gt;""</formula>
    </cfRule>
  </conditionalFormatting>
  <conditionalFormatting sqref="F217:H217">
    <cfRule type="expression" dxfId="11109" priority="8988" stopIfTrue="1">
      <formula>$A217&lt;&gt;""</formula>
    </cfRule>
  </conditionalFormatting>
  <conditionalFormatting sqref="F218">
    <cfRule type="expression" dxfId="11108" priority="8985" stopIfTrue="1">
      <formula>$A218&lt;&gt;""</formula>
    </cfRule>
  </conditionalFormatting>
  <conditionalFormatting sqref="F218">
    <cfRule type="expression" dxfId="11107" priority="8986" stopIfTrue="1">
      <formula>$A218&lt;&gt;""</formula>
    </cfRule>
  </conditionalFormatting>
  <conditionalFormatting sqref="G218">
    <cfRule type="expression" dxfId="11106" priority="8983" stopIfTrue="1">
      <formula>$A218&lt;&gt;""</formula>
    </cfRule>
  </conditionalFormatting>
  <conditionalFormatting sqref="G218">
    <cfRule type="expression" dxfId="11105" priority="8984" stopIfTrue="1">
      <formula>$A218&lt;&gt;""</formula>
    </cfRule>
  </conditionalFormatting>
  <conditionalFormatting sqref="F219">
    <cfRule type="expression" dxfId="11104" priority="8982" stopIfTrue="1">
      <formula>$A219&lt;&gt;""</formula>
    </cfRule>
  </conditionalFormatting>
  <conditionalFormatting sqref="G219">
    <cfRule type="expression" dxfId="11103" priority="8981" stopIfTrue="1">
      <formula>$A219&lt;&gt;""</formula>
    </cfRule>
  </conditionalFormatting>
  <conditionalFormatting sqref="F221:H221">
    <cfRule type="expression" dxfId="11102" priority="8979" stopIfTrue="1">
      <formula>$A221&lt;&gt;""</formula>
    </cfRule>
  </conditionalFormatting>
  <conditionalFormatting sqref="H221">
    <cfRule type="expression" dxfId="11101" priority="8980" stopIfTrue="1">
      <formula>$A221&lt;&gt;""</formula>
    </cfRule>
  </conditionalFormatting>
  <conditionalFormatting sqref="F222:H222">
    <cfRule type="expression" dxfId="11100" priority="8977" stopIfTrue="1">
      <formula>$A222&lt;&gt;""</formula>
    </cfRule>
  </conditionalFormatting>
  <conditionalFormatting sqref="H222">
    <cfRule type="expression" dxfId="11099" priority="8978" stopIfTrue="1">
      <formula>$A222&lt;&gt;""</formula>
    </cfRule>
  </conditionalFormatting>
  <conditionalFormatting sqref="G223:H223">
    <cfRule type="expression" dxfId="11098" priority="8975" stopIfTrue="1">
      <formula>$A223&lt;&gt;""</formula>
    </cfRule>
  </conditionalFormatting>
  <conditionalFormatting sqref="G223:H223">
    <cfRule type="expression" dxfId="11097" priority="8976" stopIfTrue="1">
      <formula>$A223&lt;&gt;""</formula>
    </cfRule>
  </conditionalFormatting>
  <conditionalFormatting sqref="F223">
    <cfRule type="expression" dxfId="11096" priority="8974" stopIfTrue="1">
      <formula>$A223&lt;&gt;""</formula>
    </cfRule>
  </conditionalFormatting>
  <conditionalFormatting sqref="F226:H226">
    <cfRule type="expression" dxfId="11095" priority="8972" stopIfTrue="1">
      <formula>$A226&lt;&gt;""</formula>
    </cfRule>
  </conditionalFormatting>
  <conditionalFormatting sqref="H226">
    <cfRule type="expression" dxfId="11094" priority="8973" stopIfTrue="1">
      <formula>$A226&lt;&gt;""</formula>
    </cfRule>
  </conditionalFormatting>
  <conditionalFormatting sqref="G225:H225">
    <cfRule type="expression" dxfId="11093" priority="8970" stopIfTrue="1">
      <formula>$A225&lt;&gt;""</formula>
    </cfRule>
  </conditionalFormatting>
  <conditionalFormatting sqref="G225:H225">
    <cfRule type="expression" dxfId="11092" priority="8971" stopIfTrue="1">
      <formula>$A225&lt;&gt;""</formula>
    </cfRule>
  </conditionalFormatting>
  <conditionalFormatting sqref="H224">
    <cfRule type="expression" dxfId="11091" priority="8969" stopIfTrue="1">
      <formula>$A224&lt;&gt;""</formula>
    </cfRule>
  </conditionalFormatting>
  <conditionalFormatting sqref="G227:H227">
    <cfRule type="expression" dxfId="11090" priority="8967" stopIfTrue="1">
      <formula>$A227&lt;&gt;""</formula>
    </cfRule>
  </conditionalFormatting>
  <conditionalFormatting sqref="H227">
    <cfRule type="expression" dxfId="11089" priority="8968" stopIfTrue="1">
      <formula>$A227&lt;&gt;""</formula>
    </cfRule>
  </conditionalFormatting>
  <conditionalFormatting sqref="G227:H227">
    <cfRule type="expression" dxfId="11088" priority="8966" stopIfTrue="1">
      <formula>$A227&lt;&gt;""</formula>
    </cfRule>
  </conditionalFormatting>
  <conditionalFormatting sqref="F227">
    <cfRule type="expression" dxfId="11087" priority="8965" stopIfTrue="1">
      <formula>$A227&lt;&gt;""</formula>
    </cfRule>
  </conditionalFormatting>
  <conditionalFormatting sqref="F228">
    <cfRule type="expression" dxfId="11086" priority="8964" stopIfTrue="1">
      <formula>$A228&lt;&gt;""</formula>
    </cfRule>
  </conditionalFormatting>
  <conditionalFormatting sqref="G228:H228">
    <cfRule type="expression" dxfId="11085" priority="8962" stopIfTrue="1">
      <formula>$A228&lt;&gt;""</formula>
    </cfRule>
  </conditionalFormatting>
  <conditionalFormatting sqref="G228:H228">
    <cfRule type="expression" dxfId="11084" priority="8963" stopIfTrue="1">
      <formula>$A228&lt;&gt;""</formula>
    </cfRule>
  </conditionalFormatting>
  <conditionalFormatting sqref="G229:H229">
    <cfRule type="expression" dxfId="11083" priority="8960" stopIfTrue="1">
      <formula>$A229&lt;&gt;""</formula>
    </cfRule>
  </conditionalFormatting>
  <conditionalFormatting sqref="H229">
    <cfRule type="expression" dxfId="11082" priority="8961" stopIfTrue="1">
      <formula>$A229&lt;&gt;""</formula>
    </cfRule>
  </conditionalFormatting>
  <conditionalFormatting sqref="G229:H229">
    <cfRule type="expression" dxfId="11081" priority="8959" stopIfTrue="1">
      <formula>$A229&lt;&gt;""</formula>
    </cfRule>
  </conditionalFormatting>
  <conditionalFormatting sqref="F229">
    <cfRule type="expression" dxfId="11080" priority="8958" stopIfTrue="1">
      <formula>$A229&lt;&gt;""</formula>
    </cfRule>
  </conditionalFormatting>
  <conditionalFormatting sqref="G230:H230">
    <cfRule type="expression" dxfId="11079" priority="8956" stopIfTrue="1">
      <formula>$A230&lt;&gt;""</formula>
    </cfRule>
  </conditionalFormatting>
  <conditionalFormatting sqref="G230:H230">
    <cfRule type="expression" dxfId="11078" priority="8957" stopIfTrue="1">
      <formula>$A230&lt;&gt;""</formula>
    </cfRule>
  </conditionalFormatting>
  <conditionalFormatting sqref="F231:H231">
    <cfRule type="expression" dxfId="11077" priority="8954" stopIfTrue="1">
      <formula>$A231&lt;&gt;""</formula>
    </cfRule>
  </conditionalFormatting>
  <conditionalFormatting sqref="F231:H231">
    <cfRule type="expression" dxfId="11076" priority="8955" stopIfTrue="1">
      <formula>$A231&lt;&gt;""</formula>
    </cfRule>
  </conditionalFormatting>
  <conditionalFormatting sqref="G233:H233">
    <cfRule type="expression" dxfId="11075" priority="8952" stopIfTrue="1">
      <formula>$A233&lt;&gt;""</formula>
    </cfRule>
  </conditionalFormatting>
  <conditionalFormatting sqref="H233">
    <cfRule type="expression" dxfId="11074" priority="8953" stopIfTrue="1">
      <formula>$A233&lt;&gt;""</formula>
    </cfRule>
  </conditionalFormatting>
  <conditionalFormatting sqref="G233:H233">
    <cfRule type="expression" dxfId="11073" priority="8951" stopIfTrue="1">
      <formula>$A233&lt;&gt;""</formula>
    </cfRule>
  </conditionalFormatting>
  <conditionalFormatting sqref="F233">
    <cfRule type="expression" dxfId="11072" priority="8950" stopIfTrue="1">
      <formula>$A233&lt;&gt;""</formula>
    </cfRule>
  </conditionalFormatting>
  <conditionalFormatting sqref="I232:I235">
    <cfRule type="expression" dxfId="11071" priority="8948" stopIfTrue="1">
      <formula>$A232&lt;&gt;""</formula>
    </cfRule>
  </conditionalFormatting>
  <conditionalFormatting sqref="I235">
    <cfRule type="expression" dxfId="11070" priority="8949" stopIfTrue="1">
      <formula>$A235&lt;&gt;""</formula>
    </cfRule>
  </conditionalFormatting>
  <conditionalFormatting sqref="F232:H235">
    <cfRule type="expression" dxfId="11069" priority="8946" stopIfTrue="1">
      <formula>$A232&lt;&gt;""</formula>
    </cfRule>
  </conditionalFormatting>
  <conditionalFormatting sqref="F232:H235">
    <cfRule type="expression" dxfId="11068" priority="8947" stopIfTrue="1">
      <formula>$A232&lt;&gt;""</formula>
    </cfRule>
  </conditionalFormatting>
  <conditionalFormatting sqref="G245:H245">
    <cfRule type="expression" dxfId="11067" priority="8944" stopIfTrue="1">
      <formula>$A245&lt;&gt;""</formula>
    </cfRule>
  </conditionalFormatting>
  <conditionalFormatting sqref="G245:H245">
    <cfRule type="expression" dxfId="11066" priority="8945" stopIfTrue="1">
      <formula>$A245&lt;&gt;""</formula>
    </cfRule>
  </conditionalFormatting>
  <conditionalFormatting sqref="F245">
    <cfRule type="expression" dxfId="11065" priority="8943" stopIfTrue="1">
      <formula>$A245&lt;&gt;""</formula>
    </cfRule>
  </conditionalFormatting>
  <conditionalFormatting sqref="G236:H236">
    <cfRule type="expression" dxfId="11064" priority="8941" stopIfTrue="1">
      <formula>$A236&lt;&gt;""</formula>
    </cfRule>
  </conditionalFormatting>
  <conditionalFormatting sqref="G236:H236">
    <cfRule type="expression" dxfId="11063" priority="8942" stopIfTrue="1">
      <formula>$A236&lt;&gt;""</formula>
    </cfRule>
  </conditionalFormatting>
  <conditionalFormatting sqref="F236">
    <cfRule type="expression" dxfId="11062" priority="8940" stopIfTrue="1">
      <formula>$A236&lt;&gt;""</formula>
    </cfRule>
  </conditionalFormatting>
  <conditionalFormatting sqref="G238:H238">
    <cfRule type="expression" dxfId="11061" priority="8938" stopIfTrue="1">
      <formula>$A238&lt;&gt;""</formula>
    </cfRule>
  </conditionalFormatting>
  <conditionalFormatting sqref="G238:H238">
    <cfRule type="expression" dxfId="11060" priority="8939" stopIfTrue="1">
      <formula>$A238&lt;&gt;""</formula>
    </cfRule>
  </conditionalFormatting>
  <conditionalFormatting sqref="G241:H241">
    <cfRule type="expression" dxfId="11059" priority="8936" stopIfTrue="1">
      <formula>$A241&lt;&gt;""</formula>
    </cfRule>
  </conditionalFormatting>
  <conditionalFormatting sqref="G241:H241">
    <cfRule type="expression" dxfId="11058" priority="8937" stopIfTrue="1">
      <formula>$A241&lt;&gt;""</formula>
    </cfRule>
  </conditionalFormatting>
  <conditionalFormatting sqref="F241">
    <cfRule type="expression" dxfId="11057" priority="8935" stopIfTrue="1">
      <formula>$A241&lt;&gt;""</formula>
    </cfRule>
  </conditionalFormatting>
  <conditionalFormatting sqref="H243">
    <cfRule type="expression" dxfId="11056" priority="8933" stopIfTrue="1">
      <formula>$A243&lt;&gt;""</formula>
    </cfRule>
  </conditionalFormatting>
  <conditionalFormatting sqref="H243">
    <cfRule type="expression" dxfId="11055" priority="8934" stopIfTrue="1">
      <formula>$A243&lt;&gt;""</formula>
    </cfRule>
  </conditionalFormatting>
  <conditionalFormatting sqref="G243">
    <cfRule type="expression" dxfId="11054" priority="8931" stopIfTrue="1">
      <formula>$A243&lt;&gt;""</formula>
    </cfRule>
  </conditionalFormatting>
  <conditionalFormatting sqref="G243">
    <cfRule type="expression" dxfId="11053" priority="8932" stopIfTrue="1">
      <formula>$A243&lt;&gt;""</formula>
    </cfRule>
  </conditionalFormatting>
  <conditionalFormatting sqref="G244:H244">
    <cfRule type="expression" dxfId="11052" priority="8929" stopIfTrue="1">
      <formula>$A244&lt;&gt;""</formula>
    </cfRule>
  </conditionalFormatting>
  <conditionalFormatting sqref="G244:H244">
    <cfRule type="expression" dxfId="11051" priority="8930" stopIfTrue="1">
      <formula>$A244&lt;&gt;""</formula>
    </cfRule>
  </conditionalFormatting>
  <conditionalFormatting sqref="F244">
    <cfRule type="expression" dxfId="11050" priority="8928" stopIfTrue="1">
      <formula>$A244&lt;&gt;""</formula>
    </cfRule>
  </conditionalFormatting>
  <conditionalFormatting sqref="C248:H248">
    <cfRule type="expression" dxfId="11049" priority="8926" stopIfTrue="1">
      <formula>$A248&lt;&gt;""</formula>
    </cfRule>
  </conditionalFormatting>
  <conditionalFormatting sqref="C248:H248">
    <cfRule type="expression" dxfId="11048" priority="8927" stopIfTrue="1">
      <formula>$A248&lt;&gt;""</formula>
    </cfRule>
  </conditionalFormatting>
  <conditionalFormatting sqref="F246:H246">
    <cfRule type="expression" dxfId="11047" priority="8924" stopIfTrue="1">
      <formula>$A246&lt;&gt;""</formula>
    </cfRule>
  </conditionalFormatting>
  <conditionalFormatting sqref="F246:H246">
    <cfRule type="expression" dxfId="11046" priority="8925" stopIfTrue="1">
      <formula>$A246&lt;&gt;""</formula>
    </cfRule>
  </conditionalFormatting>
  <conditionalFormatting sqref="F247:H247">
    <cfRule type="expression" dxfId="11045" priority="8922" stopIfTrue="1">
      <formula>$A247&lt;&gt;""</formula>
    </cfRule>
  </conditionalFormatting>
  <conditionalFormatting sqref="F247:H247">
    <cfRule type="expression" dxfId="11044" priority="8923" stopIfTrue="1">
      <formula>$A247&lt;&gt;""</formula>
    </cfRule>
  </conditionalFormatting>
  <conditionalFormatting sqref="I117:J118">
    <cfRule type="expression" dxfId="11043" priority="8921" stopIfTrue="1">
      <formula>$A117&lt;&gt;""</formula>
    </cfRule>
  </conditionalFormatting>
  <conditionalFormatting sqref="F117:H118">
    <cfRule type="expression" dxfId="11042" priority="8919" stopIfTrue="1">
      <formula>$A117&lt;&gt;""</formula>
    </cfRule>
  </conditionalFormatting>
  <conditionalFormatting sqref="F117:H118">
    <cfRule type="expression" dxfId="11041" priority="8920" stopIfTrue="1">
      <formula>$A117&lt;&gt;""</formula>
    </cfRule>
  </conditionalFormatting>
  <conditionalFormatting sqref="H116:J116">
    <cfRule type="expression" dxfId="11040" priority="8918" stopIfTrue="1">
      <formula>$A116&lt;&gt;""</formula>
    </cfRule>
  </conditionalFormatting>
  <conditionalFormatting sqref="G116">
    <cfRule type="expression" dxfId="11039" priority="8916" stopIfTrue="1">
      <formula>$A116&lt;&gt;""</formula>
    </cfRule>
  </conditionalFormatting>
  <conditionalFormatting sqref="G116">
    <cfRule type="expression" dxfId="11038" priority="8917" stopIfTrue="1">
      <formula>$A116&lt;&gt;""</formula>
    </cfRule>
  </conditionalFormatting>
  <conditionalFormatting sqref="H114">
    <cfRule type="expression" dxfId="11037" priority="8915" stopIfTrue="1">
      <formula>$A114&lt;&gt;""</formula>
    </cfRule>
  </conditionalFormatting>
  <conditionalFormatting sqref="F203:F206 G204:H205 H205:H206">
    <cfRule type="expression" dxfId="11034" priority="8909" stopIfTrue="1">
      <formula>$A203&lt;&gt;""</formula>
    </cfRule>
  </conditionalFormatting>
  <conditionalFormatting sqref="F211">
    <cfRule type="expression" dxfId="11033" priority="8908" stopIfTrue="1">
      <formula>$A211&lt;&gt;""</formula>
    </cfRule>
  </conditionalFormatting>
  <conditionalFormatting sqref="F181:I184">
    <cfRule type="expression" dxfId="11032" priority="8912" stopIfTrue="1">
      <formula>$A181&lt;&gt;""</formula>
    </cfRule>
  </conditionalFormatting>
  <conditionalFormatting sqref="H184:I186">
    <cfRule type="expression" dxfId="11031" priority="8910" stopIfTrue="1">
      <formula>$A184&lt;&gt;""</formula>
    </cfRule>
  </conditionalFormatting>
  <conditionalFormatting sqref="I253:I257">
    <cfRule type="expression" dxfId="11030" priority="8911" stopIfTrue="1">
      <formula>$A253&lt;&gt;""</formula>
    </cfRule>
  </conditionalFormatting>
  <conditionalFormatting sqref="F133:H135">
    <cfRule type="expression" dxfId="11029" priority="8906" stopIfTrue="1">
      <formula>$A133&lt;&gt;""</formula>
    </cfRule>
  </conditionalFormatting>
  <conditionalFormatting sqref="F133:H135">
    <cfRule type="expression" dxfId="11028" priority="8907" stopIfTrue="1">
      <formula>$A133&lt;&gt;""</formula>
    </cfRule>
  </conditionalFormatting>
  <conditionalFormatting sqref="H132">
    <cfRule type="expression" dxfId="11027" priority="8904" stopIfTrue="1">
      <formula>$A132&lt;&gt;""</formula>
    </cfRule>
  </conditionalFormatting>
  <conditionalFormatting sqref="H132">
    <cfRule type="expression" dxfId="11026" priority="8905" stopIfTrue="1">
      <formula>$A132&lt;&gt;""</formula>
    </cfRule>
  </conditionalFormatting>
  <conditionalFormatting sqref="H133">
    <cfRule type="expression" dxfId="11025" priority="8902" stopIfTrue="1">
      <formula>$A133&lt;&gt;""</formula>
    </cfRule>
  </conditionalFormatting>
  <conditionalFormatting sqref="H133">
    <cfRule type="expression" dxfId="11024" priority="8903" stopIfTrue="1">
      <formula>$A133&lt;&gt;""</formula>
    </cfRule>
  </conditionalFormatting>
  <conditionalFormatting sqref="F137:H137">
    <cfRule type="expression" dxfId="11023" priority="8900" stopIfTrue="1">
      <formula>$A137&lt;&gt;""</formula>
    </cfRule>
  </conditionalFormatting>
  <conditionalFormatting sqref="F137:H137">
    <cfRule type="expression" dxfId="11022" priority="8901" stopIfTrue="1">
      <formula>$A137&lt;&gt;""</formula>
    </cfRule>
  </conditionalFormatting>
  <conditionalFormatting sqref="F138:H138">
    <cfRule type="expression" dxfId="11021" priority="8898" stopIfTrue="1">
      <formula>$A138&lt;&gt;""</formula>
    </cfRule>
  </conditionalFormatting>
  <conditionalFormatting sqref="F138:H138">
    <cfRule type="expression" dxfId="11020" priority="8899" stopIfTrue="1">
      <formula>$A138&lt;&gt;""</formula>
    </cfRule>
  </conditionalFormatting>
  <conditionalFormatting sqref="G130">
    <cfRule type="expression" dxfId="11019" priority="8896" stopIfTrue="1">
      <formula>$A130&lt;&gt;""</formula>
    </cfRule>
  </conditionalFormatting>
  <conditionalFormatting sqref="G130">
    <cfRule type="expression" dxfId="11018" priority="8897" stopIfTrue="1">
      <formula>$A130&lt;&gt;""</formula>
    </cfRule>
  </conditionalFormatting>
  <conditionalFormatting sqref="G129">
    <cfRule type="expression" dxfId="11017" priority="8894" stopIfTrue="1">
      <formula>$A129&lt;&gt;""</formula>
    </cfRule>
  </conditionalFormatting>
  <conditionalFormatting sqref="G129">
    <cfRule type="expression" dxfId="11016" priority="8895" stopIfTrue="1">
      <formula>$A129&lt;&gt;""</formula>
    </cfRule>
  </conditionalFormatting>
  <conditionalFormatting sqref="F136:H136">
    <cfRule type="expression" dxfId="11015" priority="8892" stopIfTrue="1">
      <formula>$A136&lt;&gt;""</formula>
    </cfRule>
  </conditionalFormatting>
  <conditionalFormatting sqref="F136:H136">
    <cfRule type="expression" dxfId="11014" priority="8893" stopIfTrue="1">
      <formula>$A136&lt;&gt;""</formula>
    </cfRule>
  </conditionalFormatting>
  <conditionalFormatting sqref="D146">
    <cfRule type="expression" dxfId="11013" priority="8891" stopIfTrue="1">
      <formula>$A146&lt;&gt;""</formula>
    </cfRule>
  </conditionalFormatting>
  <conditionalFormatting sqref="H139">
    <cfRule type="expression" dxfId="11012" priority="8890" stopIfTrue="1">
      <formula>$A139&lt;&gt;""</formula>
    </cfRule>
  </conditionalFormatting>
  <conditionalFormatting sqref="G139">
    <cfRule type="expression" dxfId="11011" priority="8888" stopIfTrue="1">
      <formula>$A139&lt;&gt;""</formula>
    </cfRule>
  </conditionalFormatting>
  <conditionalFormatting sqref="G139">
    <cfRule type="expression" dxfId="11010" priority="8889" stopIfTrue="1">
      <formula>$A139&lt;&gt;""</formula>
    </cfRule>
  </conditionalFormatting>
  <conditionalFormatting sqref="G141">
    <cfRule type="expression" dxfId="11009" priority="8887" stopIfTrue="1">
      <formula>$A141&lt;&gt;""</formula>
    </cfRule>
  </conditionalFormatting>
  <conditionalFormatting sqref="G142">
    <cfRule type="expression" dxfId="11008" priority="8886" stopIfTrue="1">
      <formula>$A142&lt;&gt;""</formula>
    </cfRule>
  </conditionalFormatting>
  <conditionalFormatting sqref="F145:H147">
    <cfRule type="expression" dxfId="11007" priority="8884" stopIfTrue="1">
      <formula>$A145&lt;&gt;""</formula>
    </cfRule>
  </conditionalFormatting>
  <conditionalFormatting sqref="F145:H147">
    <cfRule type="expression" dxfId="11006" priority="8885" stopIfTrue="1">
      <formula>$A145&lt;&gt;""</formula>
    </cfRule>
  </conditionalFormatting>
  <conditionalFormatting sqref="G143:H145">
    <cfRule type="expression" dxfId="11005" priority="8882" stopIfTrue="1">
      <formula>$A143&lt;&gt;""</formula>
    </cfRule>
  </conditionalFormatting>
  <conditionalFormatting sqref="G143:H145">
    <cfRule type="expression" dxfId="11004" priority="8883" stopIfTrue="1">
      <formula>$A143&lt;&gt;""</formula>
    </cfRule>
  </conditionalFormatting>
  <conditionalFormatting sqref="G148:H148">
    <cfRule type="expression" dxfId="11003" priority="8880" stopIfTrue="1">
      <formula>$A148&lt;&gt;""</formula>
    </cfRule>
  </conditionalFormatting>
  <conditionalFormatting sqref="G148:H148">
    <cfRule type="expression" dxfId="11002" priority="8881" stopIfTrue="1">
      <formula>$A148&lt;&gt;""</formula>
    </cfRule>
  </conditionalFormatting>
  <conditionalFormatting sqref="I165:J167">
    <cfRule type="expression" dxfId="11001" priority="8878" stopIfTrue="1">
      <formula>$A165&lt;&gt;""</formula>
    </cfRule>
  </conditionalFormatting>
  <conditionalFormatting sqref="I167:J167">
    <cfRule type="expression" dxfId="11000" priority="8879" stopIfTrue="1">
      <formula>$A167&lt;&gt;""</formula>
    </cfRule>
  </conditionalFormatting>
  <conditionalFormatting sqref="F165:H167">
    <cfRule type="expression" dxfId="10999" priority="8876" stopIfTrue="1">
      <formula>$A165&lt;&gt;""</formula>
    </cfRule>
  </conditionalFormatting>
  <conditionalFormatting sqref="F165:H167">
    <cfRule type="expression" dxfId="10998" priority="8877" stopIfTrue="1">
      <formula>$A165&lt;&gt;""</formula>
    </cfRule>
  </conditionalFormatting>
  <conditionalFormatting sqref="F149:F151">
    <cfRule type="expression" dxfId="10997" priority="8875" stopIfTrue="1">
      <formula>$A149&lt;&gt;""</formula>
    </cfRule>
  </conditionalFormatting>
  <conditionalFormatting sqref="G149:H151">
    <cfRule type="expression" dxfId="10996" priority="8873" stopIfTrue="1">
      <formula>$A149&lt;&gt;""</formula>
    </cfRule>
  </conditionalFormatting>
  <conditionalFormatting sqref="G149:H151">
    <cfRule type="expression" dxfId="10995" priority="8874" stopIfTrue="1">
      <formula>$A149&lt;&gt;""</formula>
    </cfRule>
  </conditionalFormatting>
  <conditionalFormatting sqref="F152:F154">
    <cfRule type="expression" dxfId="10994" priority="8872" stopIfTrue="1">
      <formula>$A152&lt;&gt;""</formula>
    </cfRule>
  </conditionalFormatting>
  <conditionalFormatting sqref="G152:H154">
    <cfRule type="expression" dxfId="10993" priority="8870" stopIfTrue="1">
      <formula>$A152&lt;&gt;""</formula>
    </cfRule>
  </conditionalFormatting>
  <conditionalFormatting sqref="G152:H154">
    <cfRule type="expression" dxfId="10992" priority="8871" stopIfTrue="1">
      <formula>$A152&lt;&gt;""</formula>
    </cfRule>
  </conditionalFormatting>
  <conditionalFormatting sqref="F157:H157">
    <cfRule type="expression" dxfId="10991" priority="8868" stopIfTrue="1">
      <formula>$A157&lt;&gt;""</formula>
    </cfRule>
  </conditionalFormatting>
  <conditionalFormatting sqref="F157:H157">
    <cfRule type="expression" dxfId="10990" priority="8869" stopIfTrue="1">
      <formula>$A157&lt;&gt;""</formula>
    </cfRule>
  </conditionalFormatting>
  <conditionalFormatting sqref="G156">
    <cfRule type="expression" dxfId="10989" priority="8866" stopIfTrue="1">
      <formula>$A156&lt;&gt;""</formula>
    </cfRule>
  </conditionalFormatting>
  <conditionalFormatting sqref="G156">
    <cfRule type="expression" dxfId="10988" priority="8867" stopIfTrue="1">
      <formula>$A156&lt;&gt;""</formula>
    </cfRule>
  </conditionalFormatting>
  <conditionalFormatting sqref="F160:H160">
    <cfRule type="expression" dxfId="10987" priority="8864" stopIfTrue="1">
      <formula>$A160&lt;&gt;""</formula>
    </cfRule>
  </conditionalFormatting>
  <conditionalFormatting sqref="F160:H160">
    <cfRule type="expression" dxfId="10986" priority="8865" stopIfTrue="1">
      <formula>$A160&lt;&gt;""</formula>
    </cfRule>
  </conditionalFormatting>
  <conditionalFormatting sqref="G161:H161">
    <cfRule type="expression" dxfId="10985" priority="8862" stopIfTrue="1">
      <formula>$A161&lt;&gt;""</formula>
    </cfRule>
  </conditionalFormatting>
  <conditionalFormatting sqref="G161:H161">
    <cfRule type="expression" dxfId="10984" priority="8863" stopIfTrue="1">
      <formula>$A161&lt;&gt;""</formula>
    </cfRule>
  </conditionalFormatting>
  <conditionalFormatting sqref="G158:H158">
    <cfRule type="expression" dxfId="10983" priority="8860" stopIfTrue="1">
      <formula>$A158&lt;&gt;""</formula>
    </cfRule>
  </conditionalFormatting>
  <conditionalFormatting sqref="H158">
    <cfRule type="expression" dxfId="10982" priority="8861" stopIfTrue="1">
      <formula>$A158&lt;&gt;""</formula>
    </cfRule>
  </conditionalFormatting>
  <conditionalFormatting sqref="H162">
    <cfRule type="expression" dxfId="10981" priority="8858" stopIfTrue="1">
      <formula>$A162&lt;&gt;""</formula>
    </cfRule>
  </conditionalFormatting>
  <conditionalFormatting sqref="H162">
    <cfRule type="expression" dxfId="10980" priority="8859" stopIfTrue="1">
      <formula>$A162&lt;&gt;""</formula>
    </cfRule>
  </conditionalFormatting>
  <conditionalFormatting sqref="H163">
    <cfRule type="expression" dxfId="10979" priority="8856" stopIfTrue="1">
      <formula>$A163&lt;&gt;""</formula>
    </cfRule>
  </conditionalFormatting>
  <conditionalFormatting sqref="H163">
    <cfRule type="expression" dxfId="10978" priority="8857" stopIfTrue="1">
      <formula>$A163&lt;&gt;""</formula>
    </cfRule>
  </conditionalFormatting>
  <conditionalFormatting sqref="H164">
    <cfRule type="expression" dxfId="10977" priority="8854" stopIfTrue="1">
      <formula>$A164&lt;&gt;""</formula>
    </cfRule>
  </conditionalFormatting>
  <conditionalFormatting sqref="H164">
    <cfRule type="expression" dxfId="10976" priority="8855" stopIfTrue="1">
      <formula>$A164&lt;&gt;""</formula>
    </cfRule>
  </conditionalFormatting>
  <conditionalFormatting sqref="H165">
    <cfRule type="expression" dxfId="10975" priority="8852" stopIfTrue="1">
      <formula>$A165&lt;&gt;""</formula>
    </cfRule>
  </conditionalFormatting>
  <conditionalFormatting sqref="H165">
    <cfRule type="expression" dxfId="10974" priority="8853" stopIfTrue="1">
      <formula>$A165&lt;&gt;""</formula>
    </cfRule>
  </conditionalFormatting>
  <conditionalFormatting sqref="G169">
    <cfRule type="expression" dxfId="10973" priority="8850" stopIfTrue="1">
      <formula>$A169&lt;&gt;""</formula>
    </cfRule>
  </conditionalFormatting>
  <conditionalFormatting sqref="G169">
    <cfRule type="expression" dxfId="10972" priority="8851" stopIfTrue="1">
      <formula>$A169&lt;&gt;""</formula>
    </cfRule>
  </conditionalFormatting>
  <conditionalFormatting sqref="G168">
    <cfRule type="expression" dxfId="10971" priority="8848" stopIfTrue="1">
      <formula>$A168&lt;&gt;""</formula>
    </cfRule>
  </conditionalFormatting>
  <conditionalFormatting sqref="G168">
    <cfRule type="expression" dxfId="10970" priority="8849" stopIfTrue="1">
      <formula>$A168&lt;&gt;""</formula>
    </cfRule>
  </conditionalFormatting>
  <conditionalFormatting sqref="F174">
    <cfRule type="expression" dxfId="10969" priority="8847" stopIfTrue="1">
      <formula>$A174&lt;&gt;""</formula>
    </cfRule>
  </conditionalFormatting>
  <conditionalFormatting sqref="G175:H175">
    <cfRule type="expression" dxfId="10968" priority="8845" stopIfTrue="1">
      <formula>$A175&lt;&gt;""</formula>
    </cfRule>
  </conditionalFormatting>
  <conditionalFormatting sqref="G175:H175">
    <cfRule type="expression" dxfId="10967" priority="8846" stopIfTrue="1">
      <formula>$A175&lt;&gt;""</formula>
    </cfRule>
  </conditionalFormatting>
  <conditionalFormatting sqref="G176:H176">
    <cfRule type="expression" dxfId="10966" priority="8843" stopIfTrue="1">
      <formula>$A176&lt;&gt;""</formula>
    </cfRule>
  </conditionalFormatting>
  <conditionalFormatting sqref="G176:H176">
    <cfRule type="expression" dxfId="10965" priority="8844" stopIfTrue="1">
      <formula>$A176&lt;&gt;""</formula>
    </cfRule>
  </conditionalFormatting>
  <conditionalFormatting sqref="F175">
    <cfRule type="expression" dxfId="10964" priority="8842" stopIfTrue="1">
      <formula>$A175&lt;&gt;""</formula>
    </cfRule>
  </conditionalFormatting>
  <conditionalFormatting sqref="F176">
    <cfRule type="expression" dxfId="10963" priority="8841" stopIfTrue="1">
      <formula>$A176&lt;&gt;""</formula>
    </cfRule>
  </conditionalFormatting>
  <conditionalFormatting sqref="D175">
    <cfRule type="expression" dxfId="10962" priority="8840" stopIfTrue="1">
      <formula>$A175&lt;&gt;""</formula>
    </cfRule>
  </conditionalFormatting>
  <conditionalFormatting sqref="F170:F172">
    <cfRule type="expression" dxfId="10961" priority="8839" stopIfTrue="1">
      <formula>$A170&lt;&gt;""</formula>
    </cfRule>
  </conditionalFormatting>
  <conditionalFormatting sqref="G170:H172">
    <cfRule type="expression" dxfId="10960" priority="8837" stopIfTrue="1">
      <formula>$A170&lt;&gt;""</formula>
    </cfRule>
  </conditionalFormatting>
  <conditionalFormatting sqref="G170:H172">
    <cfRule type="expression" dxfId="10959" priority="8838" stopIfTrue="1">
      <formula>$A170&lt;&gt;""</formula>
    </cfRule>
  </conditionalFormatting>
  <conditionalFormatting sqref="I189">
    <cfRule type="expression" dxfId="10958" priority="8836" stopIfTrue="1">
      <formula>$A189&lt;&gt;""</formula>
    </cfRule>
  </conditionalFormatting>
  <conditionalFormatting sqref="E187">
    <cfRule type="expression" dxfId="10957" priority="8835" stopIfTrue="1">
      <formula>$A187&lt;&gt;""</formula>
    </cfRule>
  </conditionalFormatting>
  <conditionalFormatting sqref="E188">
    <cfRule type="expression" dxfId="10956" priority="8834" stopIfTrue="1">
      <formula>$A188&lt;&gt;""</formula>
    </cfRule>
  </conditionalFormatting>
  <conditionalFormatting sqref="G178">
    <cfRule type="expression" dxfId="10955" priority="8832" stopIfTrue="1">
      <formula>$A178&lt;&gt;""</formula>
    </cfRule>
  </conditionalFormatting>
  <conditionalFormatting sqref="G178">
    <cfRule type="expression" dxfId="10954" priority="8833" stopIfTrue="1">
      <formula>$A178&lt;&gt;""</formula>
    </cfRule>
  </conditionalFormatting>
  <conditionalFormatting sqref="G177">
    <cfRule type="expression" dxfId="10953" priority="8830" stopIfTrue="1">
      <formula>$A177&lt;&gt;""</formula>
    </cfRule>
  </conditionalFormatting>
  <conditionalFormatting sqref="G177">
    <cfRule type="expression" dxfId="10952" priority="8831" stopIfTrue="1">
      <formula>$A177&lt;&gt;""</formula>
    </cfRule>
  </conditionalFormatting>
  <conditionalFormatting sqref="F189">
    <cfRule type="expression" dxfId="10951" priority="8829" stopIfTrue="1">
      <formula>$A189&lt;&gt;""</formula>
    </cfRule>
  </conditionalFormatting>
  <conditionalFormatting sqref="F193:F195">
    <cfRule type="expression" dxfId="10950" priority="8828" stopIfTrue="1">
      <formula>$A193&lt;&gt;""</formula>
    </cfRule>
  </conditionalFormatting>
  <conditionalFormatting sqref="G193:H195">
    <cfRule type="expression" dxfId="10949" priority="8826" stopIfTrue="1">
      <formula>$A193&lt;&gt;""</formula>
    </cfRule>
  </conditionalFormatting>
  <conditionalFormatting sqref="G193:H195">
    <cfRule type="expression" dxfId="10948" priority="8827" stopIfTrue="1">
      <formula>$A193&lt;&gt;""</formula>
    </cfRule>
  </conditionalFormatting>
  <conditionalFormatting sqref="I210:J213">
    <cfRule type="expression" dxfId="10947" priority="8824" stopIfTrue="1">
      <formula>$A210&lt;&gt;""</formula>
    </cfRule>
  </conditionalFormatting>
  <conditionalFormatting sqref="I213:J213">
    <cfRule type="expression" dxfId="10946" priority="8825" stopIfTrue="1">
      <formula>$A213&lt;&gt;""</formula>
    </cfRule>
  </conditionalFormatting>
  <conditionalFormatting sqref="F210:H213">
    <cfRule type="expression" dxfId="10945" priority="8822" stopIfTrue="1">
      <formula>$A210&lt;&gt;""</formula>
    </cfRule>
  </conditionalFormatting>
  <conditionalFormatting sqref="F210:H213">
    <cfRule type="expression" dxfId="10944" priority="8823" stopIfTrue="1">
      <formula>$A210&lt;&gt;""</formula>
    </cfRule>
  </conditionalFormatting>
  <conditionalFormatting sqref="G196:H196">
    <cfRule type="expression" dxfId="10943" priority="8820" stopIfTrue="1">
      <formula>$A196&lt;&gt;""</formula>
    </cfRule>
  </conditionalFormatting>
  <conditionalFormatting sqref="G196:H196">
    <cfRule type="expression" dxfId="10942" priority="8821" stopIfTrue="1">
      <formula>$A196&lt;&gt;""</formula>
    </cfRule>
  </conditionalFormatting>
  <conditionalFormatting sqref="G197:H197">
    <cfRule type="expression" dxfId="10941" priority="8818" stopIfTrue="1">
      <formula>$A197&lt;&gt;""</formula>
    </cfRule>
  </conditionalFormatting>
  <conditionalFormatting sqref="H197">
    <cfRule type="expression" dxfId="10940" priority="8819" stopIfTrue="1">
      <formula>$A197&lt;&gt;""</formula>
    </cfRule>
  </conditionalFormatting>
  <conditionalFormatting sqref="F198">
    <cfRule type="expression" dxfId="10939" priority="8817" stopIfTrue="1">
      <formula>$A198&lt;&gt;""</formula>
    </cfRule>
  </conditionalFormatting>
  <conditionalFormatting sqref="G199:H199">
    <cfRule type="expression" dxfId="10938" priority="8815" stopIfTrue="1">
      <formula>$A199&lt;&gt;""</formula>
    </cfRule>
  </conditionalFormatting>
  <conditionalFormatting sqref="G199:H199">
    <cfRule type="expression" dxfId="10937" priority="8816" stopIfTrue="1">
      <formula>$A199&lt;&gt;""</formula>
    </cfRule>
  </conditionalFormatting>
  <conditionalFormatting sqref="G200:H200">
    <cfRule type="expression" dxfId="10936" priority="8813" stopIfTrue="1">
      <formula>$A200&lt;&gt;""</formula>
    </cfRule>
  </conditionalFormatting>
  <conditionalFormatting sqref="G200:H200">
    <cfRule type="expression" dxfId="10935" priority="8814" stopIfTrue="1">
      <formula>$A200&lt;&gt;""</formula>
    </cfRule>
  </conditionalFormatting>
  <conditionalFormatting sqref="F200">
    <cfRule type="expression" dxfId="10934" priority="8812" stopIfTrue="1">
      <formula>$A200&lt;&gt;""</formula>
    </cfRule>
  </conditionalFormatting>
  <conditionalFormatting sqref="F205">
    <cfRule type="expression" dxfId="10933" priority="8811" stopIfTrue="1">
      <formula>$A205&lt;&gt;""</formula>
    </cfRule>
  </conditionalFormatting>
  <conditionalFormatting sqref="F201">
    <cfRule type="expression" dxfId="10932" priority="8810" stopIfTrue="1">
      <formula>$A201&lt;&gt;""</formula>
    </cfRule>
  </conditionalFormatting>
  <conditionalFormatting sqref="G205">
    <cfRule type="expression" dxfId="10931" priority="8809" stopIfTrue="1">
      <formula>$A205&lt;&gt;""</formula>
    </cfRule>
  </conditionalFormatting>
  <conditionalFormatting sqref="H202">
    <cfRule type="expression" dxfId="10930" priority="8807" stopIfTrue="1">
      <formula>$A202&lt;&gt;""</formula>
    </cfRule>
  </conditionalFormatting>
  <conditionalFormatting sqref="H202">
    <cfRule type="expression" dxfId="10929" priority="8808" stopIfTrue="1">
      <formula>$A202&lt;&gt;""</formula>
    </cfRule>
  </conditionalFormatting>
  <conditionalFormatting sqref="G202">
    <cfRule type="expression" dxfId="10928" priority="8805" stopIfTrue="1">
      <formula>$A202&lt;&gt;""</formula>
    </cfRule>
  </conditionalFormatting>
  <conditionalFormatting sqref="G202">
    <cfRule type="expression" dxfId="10927" priority="8806" stopIfTrue="1">
      <formula>$A202&lt;&gt;""</formula>
    </cfRule>
  </conditionalFormatting>
  <conditionalFormatting sqref="F202">
    <cfRule type="expression" dxfId="10926" priority="8804" stopIfTrue="1">
      <formula>$A202&lt;&gt;""</formula>
    </cfRule>
  </conditionalFormatting>
  <conditionalFormatting sqref="H203">
    <cfRule type="expression" dxfId="10925" priority="8802" stopIfTrue="1">
      <formula>$A203&lt;&gt;""</formula>
    </cfRule>
  </conditionalFormatting>
  <conditionalFormatting sqref="H203">
    <cfRule type="expression" dxfId="10924" priority="8803" stopIfTrue="1">
      <formula>$A203&lt;&gt;""</formula>
    </cfRule>
  </conditionalFormatting>
  <conditionalFormatting sqref="G203">
    <cfRule type="expression" dxfId="10923" priority="8800" stopIfTrue="1">
      <formula>$A203&lt;&gt;""</formula>
    </cfRule>
  </conditionalFormatting>
  <conditionalFormatting sqref="G203">
    <cfRule type="expression" dxfId="10922" priority="8801" stopIfTrue="1">
      <formula>$A203&lt;&gt;""</formula>
    </cfRule>
  </conditionalFormatting>
  <conditionalFormatting sqref="F203">
    <cfRule type="expression" dxfId="10921" priority="8798" stopIfTrue="1">
      <formula>$A203&lt;&gt;""</formula>
    </cfRule>
  </conditionalFormatting>
  <conditionalFormatting sqref="F203">
    <cfRule type="expression" dxfId="10920" priority="8799" stopIfTrue="1">
      <formula>$A203&lt;&gt;""</formula>
    </cfRule>
  </conditionalFormatting>
  <conditionalFormatting sqref="G204:H204">
    <cfRule type="expression" dxfId="10919" priority="8796" stopIfTrue="1">
      <formula>$A204&lt;&gt;""</formula>
    </cfRule>
  </conditionalFormatting>
  <conditionalFormatting sqref="G204:H204">
    <cfRule type="expression" dxfId="10918" priority="8797" stopIfTrue="1">
      <formula>$A204&lt;&gt;""</formula>
    </cfRule>
  </conditionalFormatting>
  <conditionalFormatting sqref="F199">
    <cfRule type="expression" dxfId="10917" priority="8795" stopIfTrue="1">
      <formula>$A199&lt;&gt;""</formula>
    </cfRule>
  </conditionalFormatting>
  <conditionalFormatting sqref="F207:H207">
    <cfRule type="expression" dxfId="10916" priority="8793" stopIfTrue="1">
      <formula>$A207&lt;&gt;""</formula>
    </cfRule>
  </conditionalFormatting>
  <conditionalFormatting sqref="F207:H207">
    <cfRule type="expression" dxfId="10915" priority="8794" stopIfTrue="1">
      <formula>$A207&lt;&gt;""</formula>
    </cfRule>
  </conditionalFormatting>
  <conditionalFormatting sqref="G206">
    <cfRule type="expression" dxfId="10914" priority="8791" stopIfTrue="1">
      <formula>$A206&lt;&gt;""</formula>
    </cfRule>
  </conditionalFormatting>
  <conditionalFormatting sqref="G206">
    <cfRule type="expression" dxfId="10913" priority="8792" stopIfTrue="1">
      <formula>$A206&lt;&gt;""</formula>
    </cfRule>
  </conditionalFormatting>
  <conditionalFormatting sqref="F208">
    <cfRule type="expression" dxfId="10912" priority="8790" stopIfTrue="1">
      <formula>$A208&lt;&gt;""</formula>
    </cfRule>
  </conditionalFormatting>
  <conditionalFormatting sqref="G208:H208">
    <cfRule type="expression" dxfId="10911" priority="8788" stopIfTrue="1">
      <formula>$A208&lt;&gt;""</formula>
    </cfRule>
  </conditionalFormatting>
  <conditionalFormatting sqref="G208:H208">
    <cfRule type="expression" dxfId="10910" priority="8789" stopIfTrue="1">
      <formula>$A208&lt;&gt;""</formula>
    </cfRule>
  </conditionalFormatting>
  <conditionalFormatting sqref="G211:H211">
    <cfRule type="expression" dxfId="10909" priority="8786" stopIfTrue="1">
      <formula>$A211&lt;&gt;""</formula>
    </cfRule>
  </conditionalFormatting>
  <conditionalFormatting sqref="G211:H211">
    <cfRule type="expression" dxfId="10908" priority="8787" stopIfTrue="1">
      <formula>$A211&lt;&gt;""</formula>
    </cfRule>
  </conditionalFormatting>
  <conditionalFormatting sqref="F211">
    <cfRule type="expression" dxfId="10907" priority="8785" stopIfTrue="1">
      <formula>$A211&lt;&gt;""</formula>
    </cfRule>
  </conditionalFormatting>
  <conditionalFormatting sqref="F209:G210 G208:G209">
    <cfRule type="expression" dxfId="10906" priority="8783" stopIfTrue="1">
      <formula>$A208&lt;&gt;""</formula>
    </cfRule>
  </conditionalFormatting>
  <conditionalFormatting sqref="F209:G210 G208:G209">
    <cfRule type="expression" dxfId="10905" priority="8784" stopIfTrue="1">
      <formula>$A208&lt;&gt;""</formula>
    </cfRule>
  </conditionalFormatting>
  <conditionalFormatting sqref="H209">
    <cfRule type="expression" dxfId="10904" priority="8781" stopIfTrue="1">
      <formula>$A209&lt;&gt;""</formula>
    </cfRule>
  </conditionalFormatting>
  <conditionalFormatting sqref="H209">
    <cfRule type="expression" dxfId="10903" priority="8782" stopIfTrue="1">
      <formula>$A209&lt;&gt;""</formula>
    </cfRule>
  </conditionalFormatting>
  <conditionalFormatting sqref="H210">
    <cfRule type="expression" dxfId="10902" priority="8779" stopIfTrue="1">
      <formula>$A210&lt;&gt;""</formula>
    </cfRule>
  </conditionalFormatting>
  <conditionalFormatting sqref="H210">
    <cfRule type="expression" dxfId="10901" priority="8780" stopIfTrue="1">
      <formula>$A210&lt;&gt;""</formula>
    </cfRule>
  </conditionalFormatting>
  <conditionalFormatting sqref="F210">
    <cfRule type="expression" dxfId="10900" priority="8778" stopIfTrue="1">
      <formula>$A210&lt;&gt;""</formula>
    </cfRule>
  </conditionalFormatting>
  <conditionalFormatting sqref="I212:J212">
    <cfRule type="expression" dxfId="10899" priority="8777" stopIfTrue="1">
      <formula>$A212&lt;&gt;""</formula>
    </cfRule>
  </conditionalFormatting>
  <conditionalFormatting sqref="G210:H210">
    <cfRule type="expression" dxfId="10898" priority="8775" stopIfTrue="1">
      <formula>$A210&lt;&gt;""</formula>
    </cfRule>
  </conditionalFormatting>
  <conditionalFormatting sqref="G210:H210">
    <cfRule type="expression" dxfId="10897" priority="8776" stopIfTrue="1">
      <formula>$A210&lt;&gt;""</formula>
    </cfRule>
  </conditionalFormatting>
  <conditionalFormatting sqref="F210">
    <cfRule type="expression" dxfId="10896" priority="8774" stopIfTrue="1">
      <formula>$A210&lt;&gt;""</formula>
    </cfRule>
  </conditionalFormatting>
  <conditionalFormatting sqref="F209">
    <cfRule type="expression" dxfId="10895" priority="8773" stopIfTrue="1">
      <formula>$A209&lt;&gt;""</formula>
    </cfRule>
  </conditionalFormatting>
  <conditionalFormatting sqref="G215:H215">
    <cfRule type="expression" dxfId="10894" priority="8772" stopIfTrue="1">
      <formula>$A215&lt;&gt;""</formula>
    </cfRule>
  </conditionalFormatting>
  <conditionalFormatting sqref="F215">
    <cfRule type="expression" dxfId="10893" priority="8771" stopIfTrue="1">
      <formula>$A215&lt;&gt;""</formula>
    </cfRule>
  </conditionalFormatting>
  <conditionalFormatting sqref="H216">
    <cfRule type="expression" dxfId="10892" priority="8770" stopIfTrue="1">
      <formula>$A216&lt;&gt;""</formula>
    </cfRule>
  </conditionalFormatting>
  <conditionalFormatting sqref="H192">
    <cfRule type="expression" dxfId="10891" priority="8769" stopIfTrue="1">
      <formula>$A192&lt;&gt;""</formula>
    </cfRule>
  </conditionalFormatting>
  <conditionalFormatting sqref="H192">
    <cfRule type="expression" dxfId="10890" priority="8768" stopIfTrue="1">
      <formula>$A192&lt;&gt;""</formula>
    </cfRule>
  </conditionalFormatting>
  <conditionalFormatting sqref="F216">
    <cfRule type="expression" dxfId="10889" priority="8767" stopIfTrue="1">
      <formula>$A216&lt;&gt;""</formula>
    </cfRule>
  </conditionalFormatting>
  <conditionalFormatting sqref="H217 F217">
    <cfRule type="expression" dxfId="10888" priority="8766" stopIfTrue="1">
      <formula>$A217&lt;&gt;""</formula>
    </cfRule>
  </conditionalFormatting>
  <conditionalFormatting sqref="G217">
    <cfRule type="expression" dxfId="10887" priority="8765" stopIfTrue="1">
      <formula>$A217&lt;&gt;""</formula>
    </cfRule>
  </conditionalFormatting>
  <conditionalFormatting sqref="G219:H219">
    <cfRule type="expression" dxfId="10886" priority="8763" stopIfTrue="1">
      <formula>$A219&lt;&gt;""</formula>
    </cfRule>
  </conditionalFormatting>
  <conditionalFormatting sqref="G219:H219">
    <cfRule type="expression" dxfId="10885" priority="8764" stopIfTrue="1">
      <formula>$A219&lt;&gt;""</formula>
    </cfRule>
  </conditionalFormatting>
  <conditionalFormatting sqref="G221:H221">
    <cfRule type="expression" dxfId="10884" priority="8761" stopIfTrue="1">
      <formula>$A221&lt;&gt;""</formula>
    </cfRule>
  </conditionalFormatting>
  <conditionalFormatting sqref="G221:H221">
    <cfRule type="expression" dxfId="10883" priority="8762" stopIfTrue="1">
      <formula>$A221&lt;&gt;""</formula>
    </cfRule>
  </conditionalFormatting>
  <conditionalFormatting sqref="F221">
    <cfRule type="expression" dxfId="10882" priority="8760" stopIfTrue="1">
      <formula>$A221&lt;&gt;""</formula>
    </cfRule>
  </conditionalFormatting>
  <conditionalFormatting sqref="F222">
    <cfRule type="expression" dxfId="10881" priority="8759" stopIfTrue="1">
      <formula>$A222&lt;&gt;""</formula>
    </cfRule>
  </conditionalFormatting>
  <conditionalFormatting sqref="F229:H229">
    <cfRule type="expression" dxfId="10880" priority="8757" stopIfTrue="1">
      <formula>$A229&lt;&gt;""</formula>
    </cfRule>
  </conditionalFormatting>
  <conditionalFormatting sqref="F229:H229">
    <cfRule type="expression" dxfId="10879" priority="8758" stopIfTrue="1">
      <formula>$A229&lt;&gt;""</formula>
    </cfRule>
  </conditionalFormatting>
  <conditionalFormatting sqref="G222">
    <cfRule type="expression" dxfId="10878" priority="8756" stopIfTrue="1">
      <formula>$A222&lt;&gt;""</formula>
    </cfRule>
  </conditionalFormatting>
  <conditionalFormatting sqref="F222:F225">
    <cfRule type="expression" dxfId="10877" priority="8755" stopIfTrue="1">
      <formula>$A222&lt;&gt;""</formula>
    </cfRule>
  </conditionalFormatting>
  <conditionalFormatting sqref="G222:H225">
    <cfRule type="expression" dxfId="10876" priority="8753" stopIfTrue="1">
      <formula>$A222&lt;&gt;""</formula>
    </cfRule>
  </conditionalFormatting>
  <conditionalFormatting sqref="G222:H225">
    <cfRule type="expression" dxfId="10875" priority="8754" stopIfTrue="1">
      <formula>$A222&lt;&gt;""</formula>
    </cfRule>
  </conditionalFormatting>
  <conditionalFormatting sqref="F226:H226">
    <cfRule type="expression" dxfId="10874" priority="8751" stopIfTrue="1">
      <formula>$A226&lt;&gt;""</formula>
    </cfRule>
  </conditionalFormatting>
  <conditionalFormatting sqref="F226:H226">
    <cfRule type="expression" dxfId="10873" priority="8752" stopIfTrue="1">
      <formula>$A226&lt;&gt;""</formula>
    </cfRule>
  </conditionalFormatting>
  <conditionalFormatting sqref="F227">
    <cfRule type="expression" dxfId="10872" priority="8749" stopIfTrue="1">
      <formula>$A227&lt;&gt;""</formula>
    </cfRule>
  </conditionalFormatting>
  <conditionalFormatting sqref="F227">
    <cfRule type="expression" dxfId="10871" priority="8750" stopIfTrue="1">
      <formula>$A227&lt;&gt;""</formula>
    </cfRule>
  </conditionalFormatting>
  <conditionalFormatting sqref="G227">
    <cfRule type="expression" dxfId="10870" priority="8747" stopIfTrue="1">
      <formula>$A227&lt;&gt;""</formula>
    </cfRule>
  </conditionalFormatting>
  <conditionalFormatting sqref="G227">
    <cfRule type="expression" dxfId="10869" priority="8748" stopIfTrue="1">
      <formula>$A227&lt;&gt;""</formula>
    </cfRule>
  </conditionalFormatting>
  <conditionalFormatting sqref="F228">
    <cfRule type="expression" dxfId="10868" priority="8746" stopIfTrue="1">
      <formula>$A228&lt;&gt;""</formula>
    </cfRule>
  </conditionalFormatting>
  <conditionalFormatting sqref="G228">
    <cfRule type="expression" dxfId="10867" priority="8745" stopIfTrue="1">
      <formula>$A228&lt;&gt;""</formula>
    </cfRule>
  </conditionalFormatting>
  <conditionalFormatting sqref="F230:H230">
    <cfRule type="expression" dxfId="10866" priority="8743" stopIfTrue="1">
      <formula>$A230&lt;&gt;""</formula>
    </cfRule>
  </conditionalFormatting>
  <conditionalFormatting sqref="H230">
    <cfRule type="expression" dxfId="10865" priority="8744" stopIfTrue="1">
      <formula>$A230&lt;&gt;""</formula>
    </cfRule>
  </conditionalFormatting>
  <conditionalFormatting sqref="F231:H231">
    <cfRule type="expression" dxfId="10864" priority="8741" stopIfTrue="1">
      <formula>$A231&lt;&gt;""</formula>
    </cfRule>
  </conditionalFormatting>
  <conditionalFormatting sqref="H231">
    <cfRule type="expression" dxfId="10863" priority="8742" stopIfTrue="1">
      <formula>$A231&lt;&gt;""</formula>
    </cfRule>
  </conditionalFormatting>
  <conditionalFormatting sqref="G232:H232">
    <cfRule type="expression" dxfId="10862" priority="8739" stopIfTrue="1">
      <formula>$A232&lt;&gt;""</formula>
    </cfRule>
  </conditionalFormatting>
  <conditionalFormatting sqref="G232:H232">
    <cfRule type="expression" dxfId="10861" priority="8740" stopIfTrue="1">
      <formula>$A232&lt;&gt;""</formula>
    </cfRule>
  </conditionalFormatting>
  <conditionalFormatting sqref="F232">
    <cfRule type="expression" dxfId="10860" priority="8738" stopIfTrue="1">
      <formula>$A232&lt;&gt;""</formula>
    </cfRule>
  </conditionalFormatting>
  <conditionalFormatting sqref="F235:H235">
    <cfRule type="expression" dxfId="10859" priority="8736" stopIfTrue="1">
      <formula>$A235&lt;&gt;""</formula>
    </cfRule>
  </conditionalFormatting>
  <conditionalFormatting sqref="H235">
    <cfRule type="expression" dxfId="10858" priority="8737" stopIfTrue="1">
      <formula>$A235&lt;&gt;""</formula>
    </cfRule>
  </conditionalFormatting>
  <conditionalFormatting sqref="G234:H234">
    <cfRule type="expression" dxfId="10857" priority="8734" stopIfTrue="1">
      <formula>$A234&lt;&gt;""</formula>
    </cfRule>
  </conditionalFormatting>
  <conditionalFormatting sqref="G234:H234">
    <cfRule type="expression" dxfId="10856" priority="8735" stopIfTrue="1">
      <formula>$A234&lt;&gt;""</formula>
    </cfRule>
  </conditionalFormatting>
  <conditionalFormatting sqref="H233">
    <cfRule type="expression" dxfId="10855" priority="8733" stopIfTrue="1">
      <formula>$A233&lt;&gt;""</formula>
    </cfRule>
  </conditionalFormatting>
  <conditionalFormatting sqref="G236:H236">
    <cfRule type="expression" dxfId="10854" priority="8731" stopIfTrue="1">
      <formula>$A236&lt;&gt;""</formula>
    </cfRule>
  </conditionalFormatting>
  <conditionalFormatting sqref="H236">
    <cfRule type="expression" dxfId="10853" priority="8732" stopIfTrue="1">
      <formula>$A236&lt;&gt;""</formula>
    </cfRule>
  </conditionalFormatting>
  <conditionalFormatting sqref="G236:H236">
    <cfRule type="expression" dxfId="10852" priority="8730" stopIfTrue="1">
      <formula>$A236&lt;&gt;""</formula>
    </cfRule>
  </conditionalFormatting>
  <conditionalFormatting sqref="F236">
    <cfRule type="expression" dxfId="10851" priority="8729" stopIfTrue="1">
      <formula>$A236&lt;&gt;""</formula>
    </cfRule>
  </conditionalFormatting>
  <conditionalFormatting sqref="F237">
    <cfRule type="expression" dxfId="10850" priority="8728" stopIfTrue="1">
      <formula>$A237&lt;&gt;""</formula>
    </cfRule>
  </conditionalFormatting>
  <conditionalFormatting sqref="G237:H237">
    <cfRule type="expression" dxfId="10849" priority="8726" stopIfTrue="1">
      <formula>$A237&lt;&gt;""</formula>
    </cfRule>
  </conditionalFormatting>
  <conditionalFormatting sqref="G237:H237">
    <cfRule type="expression" dxfId="10848" priority="8727" stopIfTrue="1">
      <formula>$A237&lt;&gt;""</formula>
    </cfRule>
  </conditionalFormatting>
  <conditionalFormatting sqref="G238:H238">
    <cfRule type="expression" dxfId="10847" priority="8724" stopIfTrue="1">
      <formula>$A238&lt;&gt;""</formula>
    </cfRule>
  </conditionalFormatting>
  <conditionalFormatting sqref="H238">
    <cfRule type="expression" dxfId="10846" priority="8725" stopIfTrue="1">
      <formula>$A238&lt;&gt;""</formula>
    </cfRule>
  </conditionalFormatting>
  <conditionalFormatting sqref="G238:H238">
    <cfRule type="expression" dxfId="10845" priority="8723" stopIfTrue="1">
      <formula>$A238&lt;&gt;""</formula>
    </cfRule>
  </conditionalFormatting>
  <conditionalFormatting sqref="F238">
    <cfRule type="expression" dxfId="10844" priority="8722" stopIfTrue="1">
      <formula>$A238&lt;&gt;""</formula>
    </cfRule>
  </conditionalFormatting>
  <conditionalFormatting sqref="G239:H239">
    <cfRule type="expression" dxfId="10843" priority="8720" stopIfTrue="1">
      <formula>$A239&lt;&gt;""</formula>
    </cfRule>
  </conditionalFormatting>
  <conditionalFormatting sqref="G239:H239">
    <cfRule type="expression" dxfId="10842" priority="8721" stopIfTrue="1">
      <formula>$A239&lt;&gt;""</formula>
    </cfRule>
  </conditionalFormatting>
  <conditionalFormatting sqref="F240:H240">
    <cfRule type="expression" dxfId="10841" priority="8718" stopIfTrue="1">
      <formula>$A240&lt;&gt;""</formula>
    </cfRule>
  </conditionalFormatting>
  <conditionalFormatting sqref="F240:H240">
    <cfRule type="expression" dxfId="10840" priority="8719" stopIfTrue="1">
      <formula>$A240&lt;&gt;""</formula>
    </cfRule>
  </conditionalFormatting>
  <conditionalFormatting sqref="G242:H242">
    <cfRule type="expression" dxfId="10839" priority="8716" stopIfTrue="1">
      <formula>$A242&lt;&gt;""</formula>
    </cfRule>
  </conditionalFormatting>
  <conditionalFormatting sqref="H242">
    <cfRule type="expression" dxfId="10838" priority="8717" stopIfTrue="1">
      <formula>$A242&lt;&gt;""</formula>
    </cfRule>
  </conditionalFormatting>
  <conditionalFormatting sqref="G242:H242">
    <cfRule type="expression" dxfId="10837" priority="8715" stopIfTrue="1">
      <formula>$A242&lt;&gt;""</formula>
    </cfRule>
  </conditionalFormatting>
  <conditionalFormatting sqref="F242">
    <cfRule type="expression" dxfId="10836" priority="8714" stopIfTrue="1">
      <formula>$A242&lt;&gt;""</formula>
    </cfRule>
  </conditionalFormatting>
  <conditionalFormatting sqref="I241:I244">
    <cfRule type="expression" dxfId="10835" priority="8712" stopIfTrue="1">
      <formula>$A241&lt;&gt;""</formula>
    </cfRule>
  </conditionalFormatting>
  <conditionalFormatting sqref="I244">
    <cfRule type="expression" dxfId="10834" priority="8713" stopIfTrue="1">
      <formula>$A244&lt;&gt;""</formula>
    </cfRule>
  </conditionalFormatting>
  <conditionalFormatting sqref="F241:H244">
    <cfRule type="expression" dxfId="10833" priority="8710" stopIfTrue="1">
      <formula>$A241&lt;&gt;""</formula>
    </cfRule>
  </conditionalFormatting>
  <conditionalFormatting sqref="F241:H244">
    <cfRule type="expression" dxfId="10832" priority="8711" stopIfTrue="1">
      <formula>$A241&lt;&gt;""</formula>
    </cfRule>
  </conditionalFormatting>
  <conditionalFormatting sqref="G254:H254">
    <cfRule type="expression" dxfId="10831" priority="8708" stopIfTrue="1">
      <formula>$A254&lt;&gt;""</formula>
    </cfRule>
  </conditionalFormatting>
  <conditionalFormatting sqref="G254:H254">
    <cfRule type="expression" dxfId="10830" priority="8709" stopIfTrue="1">
      <formula>$A254&lt;&gt;""</formula>
    </cfRule>
  </conditionalFormatting>
  <conditionalFormatting sqref="F254">
    <cfRule type="expression" dxfId="10829" priority="8707" stopIfTrue="1">
      <formula>$A254&lt;&gt;""</formula>
    </cfRule>
  </conditionalFormatting>
  <conditionalFormatting sqref="G245:H245">
    <cfRule type="expression" dxfId="10828" priority="8705" stopIfTrue="1">
      <formula>$A245&lt;&gt;""</formula>
    </cfRule>
  </conditionalFormatting>
  <conditionalFormatting sqref="G245:H245">
    <cfRule type="expression" dxfId="10827" priority="8706" stopIfTrue="1">
      <formula>$A245&lt;&gt;""</formula>
    </cfRule>
  </conditionalFormatting>
  <conditionalFormatting sqref="F245">
    <cfRule type="expression" dxfId="10826" priority="8704" stopIfTrue="1">
      <formula>$A245&lt;&gt;""</formula>
    </cfRule>
  </conditionalFormatting>
  <conditionalFormatting sqref="G247:H247">
    <cfRule type="expression" dxfId="10825" priority="8702" stopIfTrue="1">
      <formula>$A247&lt;&gt;""</formula>
    </cfRule>
  </conditionalFormatting>
  <conditionalFormatting sqref="G247:H247">
    <cfRule type="expression" dxfId="10824" priority="8703" stopIfTrue="1">
      <formula>$A247&lt;&gt;""</formula>
    </cfRule>
  </conditionalFormatting>
  <conditionalFormatting sqref="G250:H250">
    <cfRule type="expression" dxfId="10823" priority="8700" stopIfTrue="1">
      <formula>$A250&lt;&gt;""</formula>
    </cfRule>
  </conditionalFormatting>
  <conditionalFormatting sqref="G250:H250">
    <cfRule type="expression" dxfId="10822" priority="8701" stopIfTrue="1">
      <formula>$A250&lt;&gt;""</formula>
    </cfRule>
  </conditionalFormatting>
  <conditionalFormatting sqref="F250">
    <cfRule type="expression" dxfId="10821" priority="8699" stopIfTrue="1">
      <formula>$A250&lt;&gt;""</formula>
    </cfRule>
  </conditionalFormatting>
  <conditionalFormatting sqref="H252">
    <cfRule type="expression" dxfId="10820" priority="8697" stopIfTrue="1">
      <formula>$A252&lt;&gt;""</formula>
    </cfRule>
  </conditionalFormatting>
  <conditionalFormatting sqref="H252">
    <cfRule type="expression" dxfId="10819" priority="8698" stopIfTrue="1">
      <formula>$A252&lt;&gt;""</formula>
    </cfRule>
  </conditionalFormatting>
  <conditionalFormatting sqref="G252">
    <cfRule type="expression" dxfId="10818" priority="8695" stopIfTrue="1">
      <formula>$A252&lt;&gt;""</formula>
    </cfRule>
  </conditionalFormatting>
  <conditionalFormatting sqref="G252">
    <cfRule type="expression" dxfId="10817" priority="8696" stopIfTrue="1">
      <formula>$A252&lt;&gt;""</formula>
    </cfRule>
  </conditionalFormatting>
  <conditionalFormatting sqref="G253:H253">
    <cfRule type="expression" dxfId="10816" priority="8693" stopIfTrue="1">
      <formula>$A253&lt;&gt;""</formula>
    </cfRule>
  </conditionalFormatting>
  <conditionalFormatting sqref="G253:H253">
    <cfRule type="expression" dxfId="10815" priority="8694" stopIfTrue="1">
      <formula>$A253&lt;&gt;""</formula>
    </cfRule>
  </conditionalFormatting>
  <conditionalFormatting sqref="F253">
    <cfRule type="expression" dxfId="10814" priority="8692" stopIfTrue="1">
      <formula>$A253&lt;&gt;""</formula>
    </cfRule>
  </conditionalFormatting>
  <conditionalFormatting sqref="C257:H257">
    <cfRule type="expression" dxfId="10813" priority="8690" stopIfTrue="1">
      <formula>$A257&lt;&gt;""</formula>
    </cfRule>
  </conditionalFormatting>
  <conditionalFormatting sqref="C257:H257">
    <cfRule type="expression" dxfId="10812" priority="8691" stopIfTrue="1">
      <formula>$A257&lt;&gt;""</formula>
    </cfRule>
  </conditionalFormatting>
  <conditionalFormatting sqref="F255:H255">
    <cfRule type="expression" dxfId="10811" priority="8688" stopIfTrue="1">
      <formula>$A255&lt;&gt;""</formula>
    </cfRule>
  </conditionalFormatting>
  <conditionalFormatting sqref="F255:H255">
    <cfRule type="expression" dxfId="10810" priority="8689" stopIfTrue="1">
      <formula>$A255&lt;&gt;""</formula>
    </cfRule>
  </conditionalFormatting>
  <conditionalFormatting sqref="F256:H256">
    <cfRule type="expression" dxfId="10809" priority="8686" stopIfTrue="1">
      <formula>$A256&lt;&gt;""</formula>
    </cfRule>
  </conditionalFormatting>
  <conditionalFormatting sqref="F256:H256">
    <cfRule type="expression" dxfId="10808" priority="8687" stopIfTrue="1">
      <formula>$A256&lt;&gt;""</formula>
    </cfRule>
  </conditionalFormatting>
  <conditionalFormatting sqref="I126:J127">
    <cfRule type="expression" dxfId="10807" priority="8685" stopIfTrue="1">
      <formula>$A126&lt;&gt;""</formula>
    </cfRule>
  </conditionalFormatting>
  <conditionalFormatting sqref="F126:H127">
    <cfRule type="expression" dxfId="10806" priority="8683" stopIfTrue="1">
      <formula>$A126&lt;&gt;""</formula>
    </cfRule>
  </conditionalFormatting>
  <conditionalFormatting sqref="F126:H127">
    <cfRule type="expression" dxfId="10805" priority="8684" stopIfTrue="1">
      <formula>$A126&lt;&gt;""</formula>
    </cfRule>
  </conditionalFormatting>
  <conditionalFormatting sqref="F125 H125:J125">
    <cfRule type="expression" dxfId="10804" priority="8682" stopIfTrue="1">
      <formula>$A125&lt;&gt;""</formula>
    </cfRule>
  </conditionalFormatting>
  <conditionalFormatting sqref="G125">
    <cfRule type="expression" dxfId="10803" priority="8680" stopIfTrue="1">
      <formula>$A125&lt;&gt;""</formula>
    </cfRule>
  </conditionalFormatting>
  <conditionalFormatting sqref="G125">
    <cfRule type="expression" dxfId="10802" priority="8681" stopIfTrue="1">
      <formula>$A125&lt;&gt;""</formula>
    </cfRule>
  </conditionalFormatting>
  <conditionalFormatting sqref="H123">
    <cfRule type="expression" dxfId="10801" priority="8679" stopIfTrue="1">
      <formula>$A123&lt;&gt;""</formula>
    </cfRule>
  </conditionalFormatting>
  <conditionalFormatting sqref="G123">
    <cfRule type="expression" dxfId="10800" priority="8677" stopIfTrue="1">
      <formula>$A123&lt;&gt;""</formula>
    </cfRule>
  </conditionalFormatting>
  <conditionalFormatting sqref="G123">
    <cfRule type="expression" dxfId="10799" priority="8678" stopIfTrue="1">
      <formula>$A123&lt;&gt;""</formula>
    </cfRule>
  </conditionalFormatting>
  <conditionalFormatting sqref="F120">
    <cfRule type="expression" dxfId="10798" priority="8676" stopIfTrue="1">
      <formula>$A120&lt;&gt;""</formula>
    </cfRule>
  </conditionalFormatting>
  <conditionalFormatting sqref="F120">
    <cfRule type="expression" dxfId="10797" priority="8675" stopIfTrue="1">
      <formula>$A120&lt;&gt;""</formula>
    </cfRule>
  </conditionalFormatting>
  <conditionalFormatting sqref="G120:H120">
    <cfRule type="expression" dxfId="10796" priority="8673" stopIfTrue="1">
      <formula>$A120&lt;&gt;""</formula>
    </cfRule>
  </conditionalFormatting>
  <conditionalFormatting sqref="G120:H120">
    <cfRule type="expression" dxfId="10795" priority="8674" stopIfTrue="1">
      <formula>$A120&lt;&gt;""</formula>
    </cfRule>
  </conditionalFormatting>
  <conditionalFormatting sqref="G120:H120">
    <cfRule type="expression" dxfId="10794" priority="8671" stopIfTrue="1">
      <formula>$A120&lt;&gt;""</formula>
    </cfRule>
  </conditionalFormatting>
  <conditionalFormatting sqref="G120:H120">
    <cfRule type="expression" dxfId="10793" priority="8672" stopIfTrue="1">
      <formula>$A120&lt;&gt;""</formula>
    </cfRule>
  </conditionalFormatting>
  <conditionalFormatting sqref="F116">
    <cfRule type="expression" dxfId="10792" priority="8669" stopIfTrue="1">
      <formula>$A116&lt;&gt;""</formula>
    </cfRule>
  </conditionalFormatting>
  <conditionalFormatting sqref="F116">
    <cfRule type="expression" dxfId="10791" priority="8670" stopIfTrue="1">
      <formula>$A116&lt;&gt;""</formula>
    </cfRule>
  </conditionalFormatting>
  <conditionalFormatting sqref="F114">
    <cfRule type="expression" dxfId="10790" priority="8667" stopIfTrue="1">
      <formula>$A114&lt;&gt;""</formula>
    </cfRule>
  </conditionalFormatting>
  <conditionalFormatting sqref="F114">
    <cfRule type="expression" dxfId="10789" priority="8668" stopIfTrue="1">
      <formula>$A114&lt;&gt;""</formula>
    </cfRule>
  </conditionalFormatting>
  <conditionalFormatting sqref="G115">
    <cfRule type="expression" dxfId="10788" priority="8665" stopIfTrue="1">
      <formula>$A115&lt;&gt;""</formula>
    </cfRule>
  </conditionalFormatting>
  <conditionalFormatting sqref="G115">
    <cfRule type="expression" dxfId="10787" priority="8666" stopIfTrue="1">
      <formula>$A115&lt;&gt;""</formula>
    </cfRule>
  </conditionalFormatting>
  <conditionalFormatting sqref="G115">
    <cfRule type="expression" dxfId="10786" priority="8663" stopIfTrue="1">
      <formula>$A115&lt;&gt;""</formula>
    </cfRule>
  </conditionalFormatting>
  <conditionalFormatting sqref="G115">
    <cfRule type="expression" dxfId="10785" priority="8664" stopIfTrue="1">
      <formula>$A115&lt;&gt;""</formula>
    </cfRule>
  </conditionalFormatting>
  <conditionalFormatting sqref="I113:J113 D113:E113">
    <cfRule type="expression" dxfId="10784" priority="8662" stopIfTrue="1">
      <formula>$A113&lt;&gt;""</formula>
    </cfRule>
  </conditionalFormatting>
  <conditionalFormatting sqref="H113">
    <cfRule type="expression" dxfId="10783" priority="8661" stopIfTrue="1">
      <formula>$A113&lt;&gt;""</formula>
    </cfRule>
  </conditionalFormatting>
  <conditionalFormatting sqref="G113">
    <cfRule type="expression" dxfId="10782" priority="8659" stopIfTrue="1">
      <formula>$A113&lt;&gt;""</formula>
    </cfRule>
  </conditionalFormatting>
  <conditionalFormatting sqref="G113">
    <cfRule type="expression" dxfId="10781" priority="8660" stopIfTrue="1">
      <formula>$A113&lt;&gt;""</formula>
    </cfRule>
  </conditionalFormatting>
  <conditionalFormatting sqref="F113">
    <cfRule type="expression" dxfId="10780" priority="8657" stopIfTrue="1">
      <formula>$A113&lt;&gt;""</formula>
    </cfRule>
  </conditionalFormatting>
  <conditionalFormatting sqref="F113">
    <cfRule type="expression" dxfId="10779" priority="8658" stopIfTrue="1">
      <formula>$A113&lt;&gt;""</formula>
    </cfRule>
  </conditionalFormatting>
  <conditionalFormatting sqref="F112">
    <cfRule type="expression" dxfId="10778" priority="8655" stopIfTrue="1">
      <formula>$A112&lt;&gt;""</formula>
    </cfRule>
  </conditionalFormatting>
  <conditionalFormatting sqref="F112">
    <cfRule type="expression" dxfId="10777" priority="8656" stopIfTrue="1">
      <formula>$A112&lt;&gt;""</formula>
    </cfRule>
  </conditionalFormatting>
  <conditionalFormatting sqref="G112">
    <cfRule type="expression" dxfId="10776" priority="8653" stopIfTrue="1">
      <formula>$A112&lt;&gt;""</formula>
    </cfRule>
  </conditionalFormatting>
  <conditionalFormatting sqref="G112">
    <cfRule type="expression" dxfId="10775" priority="8654" stopIfTrue="1">
      <formula>$A112&lt;&gt;""</formula>
    </cfRule>
  </conditionalFormatting>
  <conditionalFormatting sqref="F112:G112">
    <cfRule type="expression" dxfId="10774" priority="8651" stopIfTrue="1">
      <formula>$A112&lt;&gt;""</formula>
    </cfRule>
  </conditionalFormatting>
  <conditionalFormatting sqref="F112:G112">
    <cfRule type="expression" dxfId="10773" priority="8652" stopIfTrue="1">
      <formula>$A112&lt;&gt;""</formula>
    </cfRule>
  </conditionalFormatting>
  <conditionalFormatting sqref="I111:J111">
    <cfRule type="expression" dxfId="10772" priority="8650" stopIfTrue="1">
      <formula>$A111&lt;&gt;""</formula>
    </cfRule>
  </conditionalFormatting>
  <conditionalFormatting sqref="I111:J111">
    <cfRule type="expression" dxfId="10771" priority="8636" stopIfTrue="1">
      <formula>$A111&lt;&gt;""</formula>
    </cfRule>
  </conditionalFormatting>
  <conditionalFormatting sqref="D111">
    <cfRule type="expression" dxfId="10770" priority="8633" stopIfTrue="1">
      <formula>$A111&lt;&gt;""</formula>
    </cfRule>
  </conditionalFormatting>
  <conditionalFormatting sqref="F197:F200 G198:H199 H199:H200">
    <cfRule type="expression" dxfId="10769" priority="8628" stopIfTrue="1">
      <formula>$A197&lt;&gt;""</formula>
    </cfRule>
  </conditionalFormatting>
  <conditionalFormatting sqref="F205">
    <cfRule type="expression" dxfId="10768" priority="8627" stopIfTrue="1">
      <formula>$A205&lt;&gt;""</formula>
    </cfRule>
  </conditionalFormatting>
  <conditionalFormatting sqref="F175:I178">
    <cfRule type="expression" dxfId="10767" priority="8632" stopIfTrue="1">
      <formula>$A175&lt;&gt;""</formula>
    </cfRule>
  </conditionalFormatting>
  <conditionalFormatting sqref="F253:I253">
    <cfRule type="expression" dxfId="10766" priority="8630" stopIfTrue="1">
      <formula>$A253&lt;&gt;""</formula>
    </cfRule>
  </conditionalFormatting>
  <conditionalFormatting sqref="H178:I180">
    <cfRule type="expression" dxfId="10765" priority="8631" stopIfTrue="1">
      <formula>$A178&lt;&gt;""</formula>
    </cfRule>
  </conditionalFormatting>
  <conditionalFormatting sqref="H254:I254">
    <cfRule type="expression" dxfId="10764" priority="8629" stopIfTrue="1">
      <formula>$A254&lt;&gt;""</formula>
    </cfRule>
  </conditionalFormatting>
  <conditionalFormatting sqref="F128:H129">
    <cfRule type="expression" dxfId="10763" priority="8625" stopIfTrue="1">
      <formula>$A128&lt;&gt;""</formula>
    </cfRule>
  </conditionalFormatting>
  <conditionalFormatting sqref="F128:H129">
    <cfRule type="expression" dxfId="10762" priority="8626" stopIfTrue="1">
      <formula>$A128&lt;&gt;""</formula>
    </cfRule>
  </conditionalFormatting>
  <conditionalFormatting sqref="H126">
    <cfRule type="expression" dxfId="10761" priority="8623" stopIfTrue="1">
      <formula>$A126&lt;&gt;""</formula>
    </cfRule>
  </conditionalFormatting>
  <conditionalFormatting sqref="H126">
    <cfRule type="expression" dxfId="10760" priority="8624" stopIfTrue="1">
      <formula>$A126&lt;&gt;""</formula>
    </cfRule>
  </conditionalFormatting>
  <conditionalFormatting sqref="H127">
    <cfRule type="expression" dxfId="10759" priority="8621" stopIfTrue="1">
      <formula>$A127&lt;&gt;""</formula>
    </cfRule>
  </conditionalFormatting>
  <conditionalFormatting sqref="H127">
    <cfRule type="expression" dxfId="10758" priority="8622" stopIfTrue="1">
      <formula>$A127&lt;&gt;""</formula>
    </cfRule>
  </conditionalFormatting>
  <conditionalFormatting sqref="F131:H131">
    <cfRule type="expression" dxfId="10757" priority="8619" stopIfTrue="1">
      <formula>$A131&lt;&gt;""</formula>
    </cfRule>
  </conditionalFormatting>
  <conditionalFormatting sqref="F131:H131">
    <cfRule type="expression" dxfId="10756" priority="8620" stopIfTrue="1">
      <formula>$A131&lt;&gt;""</formula>
    </cfRule>
  </conditionalFormatting>
  <conditionalFormatting sqref="F132:H132">
    <cfRule type="expression" dxfId="10755" priority="8617" stopIfTrue="1">
      <formula>$A132&lt;&gt;""</formula>
    </cfRule>
  </conditionalFormatting>
  <conditionalFormatting sqref="F132:H132">
    <cfRule type="expression" dxfId="10754" priority="8618" stopIfTrue="1">
      <formula>$A132&lt;&gt;""</formula>
    </cfRule>
  </conditionalFormatting>
  <conditionalFormatting sqref="G124">
    <cfRule type="expression" dxfId="10753" priority="8615" stopIfTrue="1">
      <formula>$A124&lt;&gt;""</formula>
    </cfRule>
  </conditionalFormatting>
  <conditionalFormatting sqref="G124">
    <cfRule type="expression" dxfId="10752" priority="8616" stopIfTrue="1">
      <formula>$A124&lt;&gt;""</formula>
    </cfRule>
  </conditionalFormatting>
  <conditionalFormatting sqref="F130:H130">
    <cfRule type="expression" dxfId="10751" priority="8613" stopIfTrue="1">
      <formula>$A130&lt;&gt;""</formula>
    </cfRule>
  </conditionalFormatting>
  <conditionalFormatting sqref="F130:H130">
    <cfRule type="expression" dxfId="10750" priority="8614" stopIfTrue="1">
      <formula>$A130&lt;&gt;""</formula>
    </cfRule>
  </conditionalFormatting>
  <conditionalFormatting sqref="D140">
    <cfRule type="expression" dxfId="10749" priority="8612" stopIfTrue="1">
      <formula>$A140&lt;&gt;""</formula>
    </cfRule>
  </conditionalFormatting>
  <conditionalFormatting sqref="H133">
    <cfRule type="expression" dxfId="10748" priority="8611" stopIfTrue="1">
      <formula>$A133&lt;&gt;""</formula>
    </cfRule>
  </conditionalFormatting>
  <conditionalFormatting sqref="G133">
    <cfRule type="expression" dxfId="10747" priority="8609" stopIfTrue="1">
      <formula>$A133&lt;&gt;""</formula>
    </cfRule>
  </conditionalFormatting>
  <conditionalFormatting sqref="G133">
    <cfRule type="expression" dxfId="10746" priority="8610" stopIfTrue="1">
      <formula>$A133&lt;&gt;""</formula>
    </cfRule>
  </conditionalFormatting>
  <conditionalFormatting sqref="G135">
    <cfRule type="expression" dxfId="10745" priority="8608" stopIfTrue="1">
      <formula>$A135&lt;&gt;""</formula>
    </cfRule>
  </conditionalFormatting>
  <conditionalFormatting sqref="G136">
    <cfRule type="expression" dxfId="10744" priority="8607" stopIfTrue="1">
      <formula>$A136&lt;&gt;""</formula>
    </cfRule>
  </conditionalFormatting>
  <conditionalFormatting sqref="F139:H141">
    <cfRule type="expression" dxfId="10743" priority="8605" stopIfTrue="1">
      <formula>$A139&lt;&gt;""</formula>
    </cfRule>
  </conditionalFormatting>
  <conditionalFormatting sqref="F139:H141">
    <cfRule type="expression" dxfId="10742" priority="8606" stopIfTrue="1">
      <formula>$A139&lt;&gt;""</formula>
    </cfRule>
  </conditionalFormatting>
  <conditionalFormatting sqref="G137:H139">
    <cfRule type="expression" dxfId="10741" priority="8603" stopIfTrue="1">
      <formula>$A137&lt;&gt;""</formula>
    </cfRule>
  </conditionalFormatting>
  <conditionalFormatting sqref="G137:H139">
    <cfRule type="expression" dxfId="10740" priority="8604" stopIfTrue="1">
      <formula>$A137&lt;&gt;""</formula>
    </cfRule>
  </conditionalFormatting>
  <conditionalFormatting sqref="G142:H142">
    <cfRule type="expression" dxfId="10739" priority="8601" stopIfTrue="1">
      <formula>$A142&lt;&gt;""</formula>
    </cfRule>
  </conditionalFormatting>
  <conditionalFormatting sqref="G142:H142">
    <cfRule type="expression" dxfId="10738" priority="8602" stopIfTrue="1">
      <formula>$A142&lt;&gt;""</formula>
    </cfRule>
  </conditionalFormatting>
  <conditionalFormatting sqref="I159:J161">
    <cfRule type="expression" dxfId="10737" priority="8599" stopIfTrue="1">
      <formula>$A159&lt;&gt;""</formula>
    </cfRule>
  </conditionalFormatting>
  <conditionalFormatting sqref="I161:J161">
    <cfRule type="expression" dxfId="10736" priority="8600" stopIfTrue="1">
      <formula>$A161&lt;&gt;""</formula>
    </cfRule>
  </conditionalFormatting>
  <conditionalFormatting sqref="F159:H161">
    <cfRule type="expression" dxfId="10735" priority="8597" stopIfTrue="1">
      <formula>$A159&lt;&gt;""</formula>
    </cfRule>
  </conditionalFormatting>
  <conditionalFormatting sqref="F159:H161">
    <cfRule type="expression" dxfId="10734" priority="8598" stopIfTrue="1">
      <formula>$A159&lt;&gt;""</formula>
    </cfRule>
  </conditionalFormatting>
  <conditionalFormatting sqref="F143:F145">
    <cfRule type="expression" dxfId="10733" priority="8596" stopIfTrue="1">
      <formula>$A143&lt;&gt;""</formula>
    </cfRule>
  </conditionalFormatting>
  <conditionalFormatting sqref="G143:H145">
    <cfRule type="expression" dxfId="10732" priority="8594" stopIfTrue="1">
      <formula>$A143&lt;&gt;""</formula>
    </cfRule>
  </conditionalFormatting>
  <conditionalFormatting sqref="G143:H145">
    <cfRule type="expression" dxfId="10731" priority="8595" stopIfTrue="1">
      <formula>$A143&lt;&gt;""</formula>
    </cfRule>
  </conditionalFormatting>
  <conditionalFormatting sqref="F146:F148">
    <cfRule type="expression" dxfId="10730" priority="8593" stopIfTrue="1">
      <formula>$A146&lt;&gt;""</formula>
    </cfRule>
  </conditionalFormatting>
  <conditionalFormatting sqref="G146:H148">
    <cfRule type="expression" dxfId="10729" priority="8591" stopIfTrue="1">
      <formula>$A146&lt;&gt;""</formula>
    </cfRule>
  </conditionalFormatting>
  <conditionalFormatting sqref="G146:H148">
    <cfRule type="expression" dxfId="10728" priority="8592" stopIfTrue="1">
      <formula>$A146&lt;&gt;""</formula>
    </cfRule>
  </conditionalFormatting>
  <conditionalFormatting sqref="F151:H151">
    <cfRule type="expression" dxfId="10727" priority="8589" stopIfTrue="1">
      <formula>$A151&lt;&gt;""</formula>
    </cfRule>
  </conditionalFormatting>
  <conditionalFormatting sqref="F151:H151">
    <cfRule type="expression" dxfId="10726" priority="8590" stopIfTrue="1">
      <formula>$A151&lt;&gt;""</formula>
    </cfRule>
  </conditionalFormatting>
  <conditionalFormatting sqref="G150">
    <cfRule type="expression" dxfId="10725" priority="8587" stopIfTrue="1">
      <formula>$A150&lt;&gt;""</formula>
    </cfRule>
  </conditionalFormatting>
  <conditionalFormatting sqref="G150">
    <cfRule type="expression" dxfId="10724" priority="8588" stopIfTrue="1">
      <formula>$A150&lt;&gt;""</formula>
    </cfRule>
  </conditionalFormatting>
  <conditionalFormatting sqref="F154:H154">
    <cfRule type="expression" dxfId="10723" priority="8585" stopIfTrue="1">
      <formula>$A154&lt;&gt;""</formula>
    </cfRule>
  </conditionalFormatting>
  <conditionalFormatting sqref="F154:H154">
    <cfRule type="expression" dxfId="10722" priority="8586" stopIfTrue="1">
      <formula>$A154&lt;&gt;""</formula>
    </cfRule>
  </conditionalFormatting>
  <conditionalFormatting sqref="G155:H155">
    <cfRule type="expression" dxfId="10721" priority="8583" stopIfTrue="1">
      <formula>$A155&lt;&gt;""</formula>
    </cfRule>
  </conditionalFormatting>
  <conditionalFormatting sqref="G155:H155">
    <cfRule type="expression" dxfId="10720" priority="8584" stopIfTrue="1">
      <formula>$A155&lt;&gt;""</formula>
    </cfRule>
  </conditionalFormatting>
  <conditionalFormatting sqref="G152:H152">
    <cfRule type="expression" dxfId="10719" priority="8581" stopIfTrue="1">
      <formula>$A152&lt;&gt;""</formula>
    </cfRule>
  </conditionalFormatting>
  <conditionalFormatting sqref="H152">
    <cfRule type="expression" dxfId="10718" priority="8582" stopIfTrue="1">
      <formula>$A152&lt;&gt;""</formula>
    </cfRule>
  </conditionalFormatting>
  <conditionalFormatting sqref="H156">
    <cfRule type="expression" dxfId="10717" priority="8579" stopIfTrue="1">
      <formula>$A156&lt;&gt;""</formula>
    </cfRule>
  </conditionalFormatting>
  <conditionalFormatting sqref="H156">
    <cfRule type="expression" dxfId="10716" priority="8580" stopIfTrue="1">
      <formula>$A156&lt;&gt;""</formula>
    </cfRule>
  </conditionalFormatting>
  <conditionalFormatting sqref="H157">
    <cfRule type="expression" dxfId="10715" priority="8577" stopIfTrue="1">
      <formula>$A157&lt;&gt;""</formula>
    </cfRule>
  </conditionalFormatting>
  <conditionalFormatting sqref="H157">
    <cfRule type="expression" dxfId="10714" priority="8578" stopIfTrue="1">
      <formula>$A157&lt;&gt;""</formula>
    </cfRule>
  </conditionalFormatting>
  <conditionalFormatting sqref="H158">
    <cfRule type="expression" dxfId="10713" priority="8575" stopIfTrue="1">
      <formula>$A158&lt;&gt;""</formula>
    </cfRule>
  </conditionalFormatting>
  <conditionalFormatting sqref="H158">
    <cfRule type="expression" dxfId="10712" priority="8576" stopIfTrue="1">
      <formula>$A158&lt;&gt;""</formula>
    </cfRule>
  </conditionalFormatting>
  <conditionalFormatting sqref="H159">
    <cfRule type="expression" dxfId="10711" priority="8573" stopIfTrue="1">
      <formula>$A159&lt;&gt;""</formula>
    </cfRule>
  </conditionalFormatting>
  <conditionalFormatting sqref="H159">
    <cfRule type="expression" dxfId="10710" priority="8574" stopIfTrue="1">
      <formula>$A159&lt;&gt;""</formula>
    </cfRule>
  </conditionalFormatting>
  <conditionalFormatting sqref="G163">
    <cfRule type="expression" dxfId="10709" priority="8571" stopIfTrue="1">
      <formula>$A163&lt;&gt;""</formula>
    </cfRule>
  </conditionalFormatting>
  <conditionalFormatting sqref="G163">
    <cfRule type="expression" dxfId="10708" priority="8572" stopIfTrue="1">
      <formula>$A163&lt;&gt;""</formula>
    </cfRule>
  </conditionalFormatting>
  <conditionalFormatting sqref="G162">
    <cfRule type="expression" dxfId="10707" priority="8569" stopIfTrue="1">
      <formula>$A162&lt;&gt;""</formula>
    </cfRule>
  </conditionalFormatting>
  <conditionalFormatting sqref="G162">
    <cfRule type="expression" dxfId="10706" priority="8570" stopIfTrue="1">
      <formula>$A162&lt;&gt;""</formula>
    </cfRule>
  </conditionalFormatting>
  <conditionalFormatting sqref="F168">
    <cfRule type="expression" dxfId="10705" priority="8568" stopIfTrue="1">
      <formula>$A168&lt;&gt;""</formula>
    </cfRule>
  </conditionalFormatting>
  <conditionalFormatting sqref="G169:H169">
    <cfRule type="expression" dxfId="10704" priority="8566" stopIfTrue="1">
      <formula>$A169&lt;&gt;""</formula>
    </cfRule>
  </conditionalFormatting>
  <conditionalFormatting sqref="G169:H169">
    <cfRule type="expression" dxfId="10703" priority="8567" stopIfTrue="1">
      <formula>$A169&lt;&gt;""</formula>
    </cfRule>
  </conditionalFormatting>
  <conditionalFormatting sqref="G170:H170">
    <cfRule type="expression" dxfId="10702" priority="8564" stopIfTrue="1">
      <formula>$A170&lt;&gt;""</formula>
    </cfRule>
  </conditionalFormatting>
  <conditionalFormatting sqref="G170:H170">
    <cfRule type="expression" dxfId="10701" priority="8565" stopIfTrue="1">
      <formula>$A170&lt;&gt;""</formula>
    </cfRule>
  </conditionalFormatting>
  <conditionalFormatting sqref="F169">
    <cfRule type="expression" dxfId="10700" priority="8563" stopIfTrue="1">
      <formula>$A169&lt;&gt;""</formula>
    </cfRule>
  </conditionalFormatting>
  <conditionalFormatting sqref="F170">
    <cfRule type="expression" dxfId="10699" priority="8562" stopIfTrue="1">
      <formula>$A170&lt;&gt;""</formula>
    </cfRule>
  </conditionalFormatting>
  <conditionalFormatting sqref="D169">
    <cfRule type="expression" dxfId="10698" priority="8561" stopIfTrue="1">
      <formula>$A169&lt;&gt;""</formula>
    </cfRule>
  </conditionalFormatting>
  <conditionalFormatting sqref="F164:F166">
    <cfRule type="expression" dxfId="10697" priority="8560" stopIfTrue="1">
      <formula>$A164&lt;&gt;""</formula>
    </cfRule>
  </conditionalFormatting>
  <conditionalFormatting sqref="G164:H166">
    <cfRule type="expression" dxfId="10696" priority="8558" stopIfTrue="1">
      <formula>$A164&lt;&gt;""</formula>
    </cfRule>
  </conditionalFormatting>
  <conditionalFormatting sqref="G164:H166">
    <cfRule type="expression" dxfId="10695" priority="8559" stopIfTrue="1">
      <formula>$A164&lt;&gt;""</formula>
    </cfRule>
  </conditionalFormatting>
  <conditionalFormatting sqref="I183">
    <cfRule type="expression" dxfId="10694" priority="8557" stopIfTrue="1">
      <formula>$A183&lt;&gt;""</formula>
    </cfRule>
  </conditionalFormatting>
  <conditionalFormatting sqref="E181">
    <cfRule type="expression" dxfId="10693" priority="8556" stopIfTrue="1">
      <formula>$A181&lt;&gt;""</formula>
    </cfRule>
  </conditionalFormatting>
  <conditionalFormatting sqref="E182">
    <cfRule type="expression" dxfId="10692" priority="8555" stopIfTrue="1">
      <formula>$A182&lt;&gt;""</formula>
    </cfRule>
  </conditionalFormatting>
  <conditionalFormatting sqref="G172">
    <cfRule type="expression" dxfId="10691" priority="8553" stopIfTrue="1">
      <formula>$A172&lt;&gt;""</formula>
    </cfRule>
  </conditionalFormatting>
  <conditionalFormatting sqref="G172">
    <cfRule type="expression" dxfId="10690" priority="8554" stopIfTrue="1">
      <formula>$A172&lt;&gt;""</formula>
    </cfRule>
  </conditionalFormatting>
  <conditionalFormatting sqref="G171">
    <cfRule type="expression" dxfId="10689" priority="8551" stopIfTrue="1">
      <formula>$A171&lt;&gt;""</formula>
    </cfRule>
  </conditionalFormatting>
  <conditionalFormatting sqref="G171">
    <cfRule type="expression" dxfId="10688" priority="8552" stopIfTrue="1">
      <formula>$A171&lt;&gt;""</formula>
    </cfRule>
  </conditionalFormatting>
  <conditionalFormatting sqref="F183">
    <cfRule type="expression" dxfId="10687" priority="8550" stopIfTrue="1">
      <formula>$A183&lt;&gt;""</formula>
    </cfRule>
  </conditionalFormatting>
  <conditionalFormatting sqref="F187:F189">
    <cfRule type="expression" dxfId="10686" priority="8549" stopIfTrue="1">
      <formula>$A187&lt;&gt;""</formula>
    </cfRule>
  </conditionalFormatting>
  <conditionalFormatting sqref="G187:H189">
    <cfRule type="expression" dxfId="10685" priority="8547" stopIfTrue="1">
      <formula>$A187&lt;&gt;""</formula>
    </cfRule>
  </conditionalFormatting>
  <conditionalFormatting sqref="G187:H189">
    <cfRule type="expression" dxfId="10684" priority="8548" stopIfTrue="1">
      <formula>$A187&lt;&gt;""</formula>
    </cfRule>
  </conditionalFormatting>
  <conditionalFormatting sqref="I204:J207">
    <cfRule type="expression" dxfId="10683" priority="8545" stopIfTrue="1">
      <formula>$A204&lt;&gt;""</formula>
    </cfRule>
  </conditionalFormatting>
  <conditionalFormatting sqref="I207:J207">
    <cfRule type="expression" dxfId="10682" priority="8546" stopIfTrue="1">
      <formula>$A207&lt;&gt;""</formula>
    </cfRule>
  </conditionalFormatting>
  <conditionalFormatting sqref="F204:H207">
    <cfRule type="expression" dxfId="10681" priority="8543" stopIfTrue="1">
      <formula>$A204&lt;&gt;""</formula>
    </cfRule>
  </conditionalFormatting>
  <conditionalFormatting sqref="F204:H207">
    <cfRule type="expression" dxfId="10680" priority="8544" stopIfTrue="1">
      <formula>$A204&lt;&gt;""</formula>
    </cfRule>
  </conditionalFormatting>
  <conditionalFormatting sqref="G190:H190">
    <cfRule type="expression" dxfId="10679" priority="8541" stopIfTrue="1">
      <formula>$A190&lt;&gt;""</formula>
    </cfRule>
  </conditionalFormatting>
  <conditionalFormatting sqref="G190:H190">
    <cfRule type="expression" dxfId="10678" priority="8542" stopIfTrue="1">
      <formula>$A190&lt;&gt;""</formula>
    </cfRule>
  </conditionalFormatting>
  <conditionalFormatting sqref="G191:H191">
    <cfRule type="expression" dxfId="10677" priority="8539" stopIfTrue="1">
      <formula>$A191&lt;&gt;""</formula>
    </cfRule>
  </conditionalFormatting>
  <conditionalFormatting sqref="H191">
    <cfRule type="expression" dxfId="10676" priority="8540" stopIfTrue="1">
      <formula>$A191&lt;&gt;""</formula>
    </cfRule>
  </conditionalFormatting>
  <conditionalFormatting sqref="F192">
    <cfRule type="expression" dxfId="10675" priority="8538" stopIfTrue="1">
      <formula>$A192&lt;&gt;""</formula>
    </cfRule>
  </conditionalFormatting>
  <conditionalFormatting sqref="G193:H193">
    <cfRule type="expression" dxfId="10674" priority="8536" stopIfTrue="1">
      <formula>$A193&lt;&gt;""</formula>
    </cfRule>
  </conditionalFormatting>
  <conditionalFormatting sqref="G193:H193">
    <cfRule type="expression" dxfId="10673" priority="8537" stopIfTrue="1">
      <formula>$A193&lt;&gt;""</formula>
    </cfRule>
  </conditionalFormatting>
  <conditionalFormatting sqref="G194:H194">
    <cfRule type="expression" dxfId="10672" priority="8534" stopIfTrue="1">
      <formula>$A194&lt;&gt;""</formula>
    </cfRule>
  </conditionalFormatting>
  <conditionalFormatting sqref="G194:H194">
    <cfRule type="expression" dxfId="10671" priority="8535" stopIfTrue="1">
      <formula>$A194&lt;&gt;""</formula>
    </cfRule>
  </conditionalFormatting>
  <conditionalFormatting sqref="F194">
    <cfRule type="expression" dxfId="10670" priority="8533" stopIfTrue="1">
      <formula>$A194&lt;&gt;""</formula>
    </cfRule>
  </conditionalFormatting>
  <conditionalFormatting sqref="F199">
    <cfRule type="expression" dxfId="10669" priority="8532" stopIfTrue="1">
      <formula>$A199&lt;&gt;""</formula>
    </cfRule>
  </conditionalFormatting>
  <conditionalFormatting sqref="F195">
    <cfRule type="expression" dxfId="10668" priority="8531" stopIfTrue="1">
      <formula>$A195&lt;&gt;""</formula>
    </cfRule>
  </conditionalFormatting>
  <conditionalFormatting sqref="G199">
    <cfRule type="expression" dxfId="10667" priority="8530" stopIfTrue="1">
      <formula>$A199&lt;&gt;""</formula>
    </cfRule>
  </conditionalFormatting>
  <conditionalFormatting sqref="H196">
    <cfRule type="expression" dxfId="10666" priority="8528" stopIfTrue="1">
      <formula>$A196&lt;&gt;""</formula>
    </cfRule>
  </conditionalFormatting>
  <conditionalFormatting sqref="H196">
    <cfRule type="expression" dxfId="10665" priority="8529" stopIfTrue="1">
      <formula>$A196&lt;&gt;""</formula>
    </cfRule>
  </conditionalFormatting>
  <conditionalFormatting sqref="G196">
    <cfRule type="expression" dxfId="10664" priority="8526" stopIfTrue="1">
      <formula>$A196&lt;&gt;""</formula>
    </cfRule>
  </conditionalFormatting>
  <conditionalFormatting sqref="G196">
    <cfRule type="expression" dxfId="10663" priority="8527" stopIfTrue="1">
      <formula>$A196&lt;&gt;""</formula>
    </cfRule>
  </conditionalFormatting>
  <conditionalFormatting sqref="F196">
    <cfRule type="expression" dxfId="10662" priority="8525" stopIfTrue="1">
      <formula>$A196&lt;&gt;""</formula>
    </cfRule>
  </conditionalFormatting>
  <conditionalFormatting sqref="H197">
    <cfRule type="expression" dxfId="10661" priority="8523" stopIfTrue="1">
      <formula>$A197&lt;&gt;""</formula>
    </cfRule>
  </conditionalFormatting>
  <conditionalFormatting sqref="H197">
    <cfRule type="expression" dxfId="10660" priority="8524" stopIfTrue="1">
      <formula>$A197&lt;&gt;""</formula>
    </cfRule>
  </conditionalFormatting>
  <conditionalFormatting sqref="G197">
    <cfRule type="expression" dxfId="10659" priority="8521" stopIfTrue="1">
      <formula>$A197&lt;&gt;""</formula>
    </cfRule>
  </conditionalFormatting>
  <conditionalFormatting sqref="G197">
    <cfRule type="expression" dxfId="10658" priority="8522" stopIfTrue="1">
      <formula>$A197&lt;&gt;""</formula>
    </cfRule>
  </conditionalFormatting>
  <conditionalFormatting sqref="F197">
    <cfRule type="expression" dxfId="10657" priority="8519" stopIfTrue="1">
      <formula>$A197&lt;&gt;""</formula>
    </cfRule>
  </conditionalFormatting>
  <conditionalFormatting sqref="F197">
    <cfRule type="expression" dxfId="10656" priority="8520" stopIfTrue="1">
      <formula>$A197&lt;&gt;""</formula>
    </cfRule>
  </conditionalFormatting>
  <conditionalFormatting sqref="G198:H198">
    <cfRule type="expression" dxfId="10655" priority="8517" stopIfTrue="1">
      <formula>$A198&lt;&gt;""</formula>
    </cfRule>
  </conditionalFormatting>
  <conditionalFormatting sqref="G198:H198">
    <cfRule type="expression" dxfId="10654" priority="8518" stopIfTrue="1">
      <formula>$A198&lt;&gt;""</formula>
    </cfRule>
  </conditionalFormatting>
  <conditionalFormatting sqref="F193">
    <cfRule type="expression" dxfId="10653" priority="8516" stopIfTrue="1">
      <formula>$A193&lt;&gt;""</formula>
    </cfRule>
  </conditionalFormatting>
  <conditionalFormatting sqref="F201:H201">
    <cfRule type="expression" dxfId="10652" priority="8514" stopIfTrue="1">
      <formula>$A201&lt;&gt;""</formula>
    </cfRule>
  </conditionalFormatting>
  <conditionalFormatting sqref="F201:H201">
    <cfRule type="expression" dxfId="10651" priority="8515" stopIfTrue="1">
      <formula>$A201&lt;&gt;""</formula>
    </cfRule>
  </conditionalFormatting>
  <conditionalFormatting sqref="G200">
    <cfRule type="expression" dxfId="10650" priority="8512" stopIfTrue="1">
      <formula>$A200&lt;&gt;""</formula>
    </cfRule>
  </conditionalFormatting>
  <conditionalFormatting sqref="G200">
    <cfRule type="expression" dxfId="10649" priority="8513" stopIfTrue="1">
      <formula>$A200&lt;&gt;""</formula>
    </cfRule>
  </conditionalFormatting>
  <conditionalFormatting sqref="F202">
    <cfRule type="expression" dxfId="10648" priority="8511" stopIfTrue="1">
      <formula>$A202&lt;&gt;""</formula>
    </cfRule>
  </conditionalFormatting>
  <conditionalFormatting sqref="G202:H202">
    <cfRule type="expression" dxfId="10647" priority="8509" stopIfTrue="1">
      <formula>$A202&lt;&gt;""</formula>
    </cfRule>
  </conditionalFormatting>
  <conditionalFormatting sqref="G202:H202">
    <cfRule type="expression" dxfId="10646" priority="8510" stopIfTrue="1">
      <formula>$A202&lt;&gt;""</formula>
    </cfRule>
  </conditionalFormatting>
  <conditionalFormatting sqref="G205:H205">
    <cfRule type="expression" dxfId="10645" priority="8507" stopIfTrue="1">
      <formula>$A205&lt;&gt;""</formula>
    </cfRule>
  </conditionalFormatting>
  <conditionalFormatting sqref="G205:H205">
    <cfRule type="expression" dxfId="10644" priority="8508" stopIfTrue="1">
      <formula>$A205&lt;&gt;""</formula>
    </cfRule>
  </conditionalFormatting>
  <conditionalFormatting sqref="F205">
    <cfRule type="expression" dxfId="10643" priority="8506" stopIfTrue="1">
      <formula>$A205&lt;&gt;""</formula>
    </cfRule>
  </conditionalFormatting>
  <conditionalFormatting sqref="F203:G204 G202:G203">
    <cfRule type="expression" dxfId="10642" priority="8504" stopIfTrue="1">
      <formula>$A202&lt;&gt;""</formula>
    </cfRule>
  </conditionalFormatting>
  <conditionalFormatting sqref="F203:G204 G202:G203">
    <cfRule type="expression" dxfId="10641" priority="8505" stopIfTrue="1">
      <formula>$A202&lt;&gt;""</formula>
    </cfRule>
  </conditionalFormatting>
  <conditionalFormatting sqref="H203">
    <cfRule type="expression" dxfId="10640" priority="8502" stopIfTrue="1">
      <formula>$A203&lt;&gt;""</formula>
    </cfRule>
  </conditionalFormatting>
  <conditionalFormatting sqref="H203">
    <cfRule type="expression" dxfId="10639" priority="8503" stopIfTrue="1">
      <formula>$A203&lt;&gt;""</formula>
    </cfRule>
  </conditionalFormatting>
  <conditionalFormatting sqref="H204">
    <cfRule type="expression" dxfId="10638" priority="8500" stopIfTrue="1">
      <formula>$A204&lt;&gt;""</formula>
    </cfRule>
  </conditionalFormatting>
  <conditionalFormatting sqref="H204">
    <cfRule type="expression" dxfId="10637" priority="8501" stopIfTrue="1">
      <formula>$A204&lt;&gt;""</formula>
    </cfRule>
  </conditionalFormatting>
  <conditionalFormatting sqref="F204">
    <cfRule type="expression" dxfId="10636" priority="8499" stopIfTrue="1">
      <formula>$A204&lt;&gt;""</formula>
    </cfRule>
  </conditionalFormatting>
  <conditionalFormatting sqref="I206:J206">
    <cfRule type="expression" dxfId="10635" priority="8498" stopIfTrue="1">
      <formula>$A206&lt;&gt;""</formula>
    </cfRule>
  </conditionalFormatting>
  <conditionalFormatting sqref="G204:H204">
    <cfRule type="expression" dxfId="10634" priority="8496" stopIfTrue="1">
      <formula>$A204&lt;&gt;""</formula>
    </cfRule>
  </conditionalFormatting>
  <conditionalFormatting sqref="G204:H204">
    <cfRule type="expression" dxfId="10633" priority="8497" stopIfTrue="1">
      <formula>$A204&lt;&gt;""</formula>
    </cfRule>
  </conditionalFormatting>
  <conditionalFormatting sqref="F204">
    <cfRule type="expression" dxfId="10632" priority="8495" stopIfTrue="1">
      <formula>$A204&lt;&gt;""</formula>
    </cfRule>
  </conditionalFormatting>
  <conditionalFormatting sqref="F203">
    <cfRule type="expression" dxfId="10631" priority="8494" stopIfTrue="1">
      <formula>$A203&lt;&gt;""</formula>
    </cfRule>
  </conditionalFormatting>
  <conditionalFormatting sqref="G209:H209">
    <cfRule type="expression" dxfId="10630" priority="8493" stopIfTrue="1">
      <formula>$A209&lt;&gt;""</formula>
    </cfRule>
  </conditionalFormatting>
  <conditionalFormatting sqref="F209">
    <cfRule type="expression" dxfId="10629" priority="8492" stopIfTrue="1">
      <formula>$A209&lt;&gt;""</formula>
    </cfRule>
  </conditionalFormatting>
  <conditionalFormatting sqref="H210">
    <cfRule type="expression" dxfId="10628" priority="8491" stopIfTrue="1">
      <formula>$A210&lt;&gt;""</formula>
    </cfRule>
  </conditionalFormatting>
  <conditionalFormatting sqref="H186">
    <cfRule type="expression" dxfId="10627" priority="8490" stopIfTrue="1">
      <formula>$A186&lt;&gt;""</formula>
    </cfRule>
  </conditionalFormatting>
  <conditionalFormatting sqref="H186">
    <cfRule type="expression" dxfId="10626" priority="8489" stopIfTrue="1">
      <formula>$A186&lt;&gt;""</formula>
    </cfRule>
  </conditionalFormatting>
  <conditionalFormatting sqref="F210">
    <cfRule type="expression" dxfId="10625" priority="8488" stopIfTrue="1">
      <formula>$A210&lt;&gt;""</formula>
    </cfRule>
  </conditionalFormatting>
  <conditionalFormatting sqref="H211 F211">
    <cfRule type="expression" dxfId="10624" priority="8487" stopIfTrue="1">
      <formula>$A211&lt;&gt;""</formula>
    </cfRule>
  </conditionalFormatting>
  <conditionalFormatting sqref="G211">
    <cfRule type="expression" dxfId="10623" priority="8486" stopIfTrue="1">
      <formula>$A211&lt;&gt;""</formula>
    </cfRule>
  </conditionalFormatting>
  <conditionalFormatting sqref="G213:H213">
    <cfRule type="expression" dxfId="10622" priority="8484" stopIfTrue="1">
      <formula>$A213&lt;&gt;""</formula>
    </cfRule>
  </conditionalFormatting>
  <conditionalFormatting sqref="G213:H213">
    <cfRule type="expression" dxfId="10621" priority="8485" stopIfTrue="1">
      <formula>$A213&lt;&gt;""</formula>
    </cfRule>
  </conditionalFormatting>
  <conditionalFormatting sqref="G215:H215">
    <cfRule type="expression" dxfId="10620" priority="8482" stopIfTrue="1">
      <formula>$A215&lt;&gt;""</formula>
    </cfRule>
  </conditionalFormatting>
  <conditionalFormatting sqref="G215:H215">
    <cfRule type="expression" dxfId="10619" priority="8483" stopIfTrue="1">
      <formula>$A215&lt;&gt;""</formula>
    </cfRule>
  </conditionalFormatting>
  <conditionalFormatting sqref="F215">
    <cfRule type="expression" dxfId="10618" priority="8481" stopIfTrue="1">
      <formula>$A215&lt;&gt;""</formula>
    </cfRule>
  </conditionalFormatting>
  <conditionalFormatting sqref="F216">
    <cfRule type="expression" dxfId="10617" priority="8480" stopIfTrue="1">
      <formula>$A216&lt;&gt;""</formula>
    </cfRule>
  </conditionalFormatting>
  <conditionalFormatting sqref="F223:H223">
    <cfRule type="expression" dxfId="10616" priority="8478" stopIfTrue="1">
      <formula>$A223&lt;&gt;""</formula>
    </cfRule>
  </conditionalFormatting>
  <conditionalFormatting sqref="F223:H223">
    <cfRule type="expression" dxfId="10615" priority="8479" stopIfTrue="1">
      <formula>$A223&lt;&gt;""</formula>
    </cfRule>
  </conditionalFormatting>
  <conditionalFormatting sqref="G216">
    <cfRule type="expression" dxfId="10614" priority="8477" stopIfTrue="1">
      <formula>$A216&lt;&gt;""</formula>
    </cfRule>
  </conditionalFormatting>
  <conditionalFormatting sqref="F217:F219">
    <cfRule type="expression" dxfId="10613" priority="8476" stopIfTrue="1">
      <formula>$A217&lt;&gt;""</formula>
    </cfRule>
  </conditionalFormatting>
  <conditionalFormatting sqref="G217:H219">
    <cfRule type="expression" dxfId="10612" priority="8474" stopIfTrue="1">
      <formula>$A217&lt;&gt;""</formula>
    </cfRule>
  </conditionalFormatting>
  <conditionalFormatting sqref="G217:H219">
    <cfRule type="expression" dxfId="10611" priority="8475" stopIfTrue="1">
      <formula>$A217&lt;&gt;""</formula>
    </cfRule>
  </conditionalFormatting>
  <conditionalFormatting sqref="F220:H220">
    <cfRule type="expression" dxfId="10610" priority="8472" stopIfTrue="1">
      <formula>$A220&lt;&gt;""</formula>
    </cfRule>
  </conditionalFormatting>
  <conditionalFormatting sqref="F220:H220">
    <cfRule type="expression" dxfId="10609" priority="8473" stopIfTrue="1">
      <formula>$A220&lt;&gt;""</formula>
    </cfRule>
  </conditionalFormatting>
  <conditionalFormatting sqref="F221">
    <cfRule type="expression" dxfId="10608" priority="8470" stopIfTrue="1">
      <formula>$A221&lt;&gt;""</formula>
    </cfRule>
  </conditionalFormatting>
  <conditionalFormatting sqref="F221">
    <cfRule type="expression" dxfId="10607" priority="8471" stopIfTrue="1">
      <formula>$A221&lt;&gt;""</formula>
    </cfRule>
  </conditionalFormatting>
  <conditionalFormatting sqref="G221">
    <cfRule type="expression" dxfId="10606" priority="8468" stopIfTrue="1">
      <formula>$A221&lt;&gt;""</formula>
    </cfRule>
  </conditionalFormatting>
  <conditionalFormatting sqref="G221">
    <cfRule type="expression" dxfId="10605" priority="8469" stopIfTrue="1">
      <formula>$A221&lt;&gt;""</formula>
    </cfRule>
  </conditionalFormatting>
  <conditionalFormatting sqref="F222">
    <cfRule type="expression" dxfId="10604" priority="8467" stopIfTrue="1">
      <formula>$A222&lt;&gt;""</formula>
    </cfRule>
  </conditionalFormatting>
  <conditionalFormatting sqref="G222">
    <cfRule type="expression" dxfId="10603" priority="8466" stopIfTrue="1">
      <formula>$A222&lt;&gt;""</formula>
    </cfRule>
  </conditionalFormatting>
  <conditionalFormatting sqref="F224:H224">
    <cfRule type="expression" dxfId="10602" priority="8464" stopIfTrue="1">
      <formula>$A224&lt;&gt;""</formula>
    </cfRule>
  </conditionalFormatting>
  <conditionalFormatting sqref="H224">
    <cfRule type="expression" dxfId="10601" priority="8465" stopIfTrue="1">
      <formula>$A224&lt;&gt;""</formula>
    </cfRule>
  </conditionalFormatting>
  <conditionalFormatting sqref="F225:H225">
    <cfRule type="expression" dxfId="10600" priority="8462" stopIfTrue="1">
      <formula>$A225&lt;&gt;""</formula>
    </cfRule>
  </conditionalFormatting>
  <conditionalFormatting sqref="H225">
    <cfRule type="expression" dxfId="10599" priority="8463" stopIfTrue="1">
      <formula>$A225&lt;&gt;""</formula>
    </cfRule>
  </conditionalFormatting>
  <conditionalFormatting sqref="G226:H226">
    <cfRule type="expression" dxfId="10598" priority="8460" stopIfTrue="1">
      <formula>$A226&lt;&gt;""</formula>
    </cfRule>
  </conditionalFormatting>
  <conditionalFormatting sqref="G226:H226">
    <cfRule type="expression" dxfId="10597" priority="8461" stopIfTrue="1">
      <formula>$A226&lt;&gt;""</formula>
    </cfRule>
  </conditionalFormatting>
  <conditionalFormatting sqref="F226">
    <cfRule type="expression" dxfId="10596" priority="8459" stopIfTrue="1">
      <formula>$A226&lt;&gt;""</formula>
    </cfRule>
  </conditionalFormatting>
  <conditionalFormatting sqref="F229:H229">
    <cfRule type="expression" dxfId="10595" priority="8457" stopIfTrue="1">
      <formula>$A229&lt;&gt;""</formula>
    </cfRule>
  </conditionalFormatting>
  <conditionalFormatting sqref="H229">
    <cfRule type="expression" dxfId="10594" priority="8458" stopIfTrue="1">
      <formula>$A229&lt;&gt;""</formula>
    </cfRule>
  </conditionalFormatting>
  <conditionalFormatting sqref="G228:H228">
    <cfRule type="expression" dxfId="10593" priority="8455" stopIfTrue="1">
      <formula>$A228&lt;&gt;""</formula>
    </cfRule>
  </conditionalFormatting>
  <conditionalFormatting sqref="G228:H228">
    <cfRule type="expression" dxfId="10592" priority="8456" stopIfTrue="1">
      <formula>$A228&lt;&gt;""</formula>
    </cfRule>
  </conditionalFormatting>
  <conditionalFormatting sqref="H227">
    <cfRule type="expression" dxfId="10591" priority="8454" stopIfTrue="1">
      <formula>$A227&lt;&gt;""</formula>
    </cfRule>
  </conditionalFormatting>
  <conditionalFormatting sqref="G230:H230">
    <cfRule type="expression" dxfId="10590" priority="8452" stopIfTrue="1">
      <formula>$A230&lt;&gt;""</formula>
    </cfRule>
  </conditionalFormatting>
  <conditionalFormatting sqref="H230">
    <cfRule type="expression" dxfId="10589" priority="8453" stopIfTrue="1">
      <formula>$A230&lt;&gt;""</formula>
    </cfRule>
  </conditionalFormatting>
  <conditionalFormatting sqref="G230:H230">
    <cfRule type="expression" dxfId="10588" priority="8451" stopIfTrue="1">
      <formula>$A230&lt;&gt;""</formula>
    </cfRule>
  </conditionalFormatting>
  <conditionalFormatting sqref="F230">
    <cfRule type="expression" dxfId="10587" priority="8450" stopIfTrue="1">
      <formula>$A230&lt;&gt;""</formula>
    </cfRule>
  </conditionalFormatting>
  <conditionalFormatting sqref="F231">
    <cfRule type="expression" dxfId="10586" priority="8449" stopIfTrue="1">
      <formula>$A231&lt;&gt;""</formula>
    </cfRule>
  </conditionalFormatting>
  <conditionalFormatting sqref="G231:H231">
    <cfRule type="expression" dxfId="10585" priority="8447" stopIfTrue="1">
      <formula>$A231&lt;&gt;""</formula>
    </cfRule>
  </conditionalFormatting>
  <conditionalFormatting sqref="G231:H231">
    <cfRule type="expression" dxfId="10584" priority="8448" stopIfTrue="1">
      <formula>$A231&lt;&gt;""</formula>
    </cfRule>
  </conditionalFormatting>
  <conditionalFormatting sqref="G232:H232">
    <cfRule type="expression" dxfId="10583" priority="8445" stopIfTrue="1">
      <formula>$A232&lt;&gt;""</formula>
    </cfRule>
  </conditionalFormatting>
  <conditionalFormatting sqref="H232">
    <cfRule type="expression" dxfId="10582" priority="8446" stopIfTrue="1">
      <formula>$A232&lt;&gt;""</formula>
    </cfRule>
  </conditionalFormatting>
  <conditionalFormatting sqref="G232:H232">
    <cfRule type="expression" dxfId="10581" priority="8444" stopIfTrue="1">
      <formula>$A232&lt;&gt;""</formula>
    </cfRule>
  </conditionalFormatting>
  <conditionalFormatting sqref="F232">
    <cfRule type="expression" dxfId="10580" priority="8443" stopIfTrue="1">
      <formula>$A232&lt;&gt;""</formula>
    </cfRule>
  </conditionalFormatting>
  <conditionalFormatting sqref="G233:H233">
    <cfRule type="expression" dxfId="10579" priority="8441" stopIfTrue="1">
      <formula>$A233&lt;&gt;""</formula>
    </cfRule>
  </conditionalFormatting>
  <conditionalFormatting sqref="G233:H233">
    <cfRule type="expression" dxfId="10578" priority="8442" stopIfTrue="1">
      <formula>$A233&lt;&gt;""</formula>
    </cfRule>
  </conditionalFormatting>
  <conditionalFormatting sqref="F234:H234">
    <cfRule type="expression" dxfId="10577" priority="8439" stopIfTrue="1">
      <formula>$A234&lt;&gt;""</formula>
    </cfRule>
  </conditionalFormatting>
  <conditionalFormatting sqref="F234:H234">
    <cfRule type="expression" dxfId="10576" priority="8440" stopIfTrue="1">
      <formula>$A234&lt;&gt;""</formula>
    </cfRule>
  </conditionalFormatting>
  <conditionalFormatting sqref="G236:H236">
    <cfRule type="expression" dxfId="10575" priority="8437" stopIfTrue="1">
      <formula>$A236&lt;&gt;""</formula>
    </cfRule>
  </conditionalFormatting>
  <conditionalFormatting sqref="H236">
    <cfRule type="expression" dxfId="10574" priority="8438" stopIfTrue="1">
      <formula>$A236&lt;&gt;""</formula>
    </cfRule>
  </conditionalFormatting>
  <conditionalFormatting sqref="G236:H236">
    <cfRule type="expression" dxfId="10573" priority="8436" stopIfTrue="1">
      <formula>$A236&lt;&gt;""</formula>
    </cfRule>
  </conditionalFormatting>
  <conditionalFormatting sqref="F236">
    <cfRule type="expression" dxfId="10572" priority="8435" stopIfTrue="1">
      <formula>$A236&lt;&gt;""</formula>
    </cfRule>
  </conditionalFormatting>
  <conditionalFormatting sqref="I235:I238">
    <cfRule type="expression" dxfId="10571" priority="8433" stopIfTrue="1">
      <formula>$A235&lt;&gt;""</formula>
    </cfRule>
  </conditionalFormatting>
  <conditionalFormatting sqref="I238">
    <cfRule type="expression" dxfId="10570" priority="8434" stopIfTrue="1">
      <formula>$A238&lt;&gt;""</formula>
    </cfRule>
  </conditionalFormatting>
  <conditionalFormatting sqref="F235:H238">
    <cfRule type="expression" dxfId="10569" priority="8431" stopIfTrue="1">
      <formula>$A235&lt;&gt;""</formula>
    </cfRule>
  </conditionalFormatting>
  <conditionalFormatting sqref="F235:H238">
    <cfRule type="expression" dxfId="10568" priority="8432" stopIfTrue="1">
      <formula>$A235&lt;&gt;""</formula>
    </cfRule>
  </conditionalFormatting>
  <conditionalFormatting sqref="G248:H248">
    <cfRule type="expression" dxfId="10567" priority="8429" stopIfTrue="1">
      <formula>$A248&lt;&gt;""</formula>
    </cfRule>
  </conditionalFormatting>
  <conditionalFormatting sqref="G248:H248">
    <cfRule type="expression" dxfId="10566" priority="8430" stopIfTrue="1">
      <formula>$A248&lt;&gt;""</formula>
    </cfRule>
  </conditionalFormatting>
  <conditionalFormatting sqref="F248">
    <cfRule type="expression" dxfId="10565" priority="8428" stopIfTrue="1">
      <formula>$A248&lt;&gt;""</formula>
    </cfRule>
  </conditionalFormatting>
  <conditionalFormatting sqref="G239:H239">
    <cfRule type="expression" dxfId="10564" priority="8426" stopIfTrue="1">
      <formula>$A239&lt;&gt;""</formula>
    </cfRule>
  </conditionalFormatting>
  <conditionalFormatting sqref="G239:H239">
    <cfRule type="expression" dxfId="10563" priority="8427" stopIfTrue="1">
      <formula>$A239&lt;&gt;""</formula>
    </cfRule>
  </conditionalFormatting>
  <conditionalFormatting sqref="F239">
    <cfRule type="expression" dxfId="10562" priority="8425" stopIfTrue="1">
      <formula>$A239&lt;&gt;""</formula>
    </cfRule>
  </conditionalFormatting>
  <conditionalFormatting sqref="G241:H241">
    <cfRule type="expression" dxfId="10561" priority="8423" stopIfTrue="1">
      <formula>$A241&lt;&gt;""</formula>
    </cfRule>
  </conditionalFormatting>
  <conditionalFormatting sqref="G241:H241">
    <cfRule type="expression" dxfId="10560" priority="8424" stopIfTrue="1">
      <formula>$A241&lt;&gt;""</formula>
    </cfRule>
  </conditionalFormatting>
  <conditionalFormatting sqref="G244:H244">
    <cfRule type="expression" dxfId="10559" priority="8421" stopIfTrue="1">
      <formula>$A244&lt;&gt;""</formula>
    </cfRule>
  </conditionalFormatting>
  <conditionalFormatting sqref="G244:H244">
    <cfRule type="expression" dxfId="10558" priority="8422" stopIfTrue="1">
      <formula>$A244&lt;&gt;""</formula>
    </cfRule>
  </conditionalFormatting>
  <conditionalFormatting sqref="F244">
    <cfRule type="expression" dxfId="10557" priority="8420" stopIfTrue="1">
      <formula>$A244&lt;&gt;""</formula>
    </cfRule>
  </conditionalFormatting>
  <conditionalFormatting sqref="H246">
    <cfRule type="expression" dxfId="10556" priority="8418" stopIfTrue="1">
      <formula>$A246&lt;&gt;""</formula>
    </cfRule>
  </conditionalFormatting>
  <conditionalFormatting sqref="H246">
    <cfRule type="expression" dxfId="10555" priority="8419" stopIfTrue="1">
      <formula>$A246&lt;&gt;""</formula>
    </cfRule>
  </conditionalFormatting>
  <conditionalFormatting sqref="G246">
    <cfRule type="expression" dxfId="10554" priority="8416" stopIfTrue="1">
      <formula>$A246&lt;&gt;""</formula>
    </cfRule>
  </conditionalFormatting>
  <conditionalFormatting sqref="G246">
    <cfRule type="expression" dxfId="10553" priority="8417" stopIfTrue="1">
      <formula>$A246&lt;&gt;""</formula>
    </cfRule>
  </conditionalFormatting>
  <conditionalFormatting sqref="G247:H247">
    <cfRule type="expression" dxfId="10552" priority="8414" stopIfTrue="1">
      <formula>$A247&lt;&gt;""</formula>
    </cfRule>
  </conditionalFormatting>
  <conditionalFormatting sqref="G247:H247">
    <cfRule type="expression" dxfId="10551" priority="8415" stopIfTrue="1">
      <formula>$A247&lt;&gt;""</formula>
    </cfRule>
  </conditionalFormatting>
  <conditionalFormatting sqref="F247">
    <cfRule type="expression" dxfId="10550" priority="8413" stopIfTrue="1">
      <formula>$A247&lt;&gt;""</formula>
    </cfRule>
  </conditionalFormatting>
  <conditionalFormatting sqref="C251:H251">
    <cfRule type="expression" dxfId="10549" priority="8411" stopIfTrue="1">
      <formula>$A251&lt;&gt;""</formula>
    </cfRule>
  </conditionalFormatting>
  <conditionalFormatting sqref="C251:H251">
    <cfRule type="expression" dxfId="10548" priority="8412" stopIfTrue="1">
      <formula>$A251&lt;&gt;""</formula>
    </cfRule>
  </conditionalFormatting>
  <conditionalFormatting sqref="F249:H249">
    <cfRule type="expression" dxfId="10547" priority="8409" stopIfTrue="1">
      <formula>$A249&lt;&gt;""</formula>
    </cfRule>
  </conditionalFormatting>
  <conditionalFormatting sqref="F249:H249">
    <cfRule type="expression" dxfId="10546" priority="8410" stopIfTrue="1">
      <formula>$A249&lt;&gt;""</formula>
    </cfRule>
  </conditionalFormatting>
  <conditionalFormatting sqref="F250:H250">
    <cfRule type="expression" dxfId="10545" priority="8407" stopIfTrue="1">
      <formula>$A250&lt;&gt;""</formula>
    </cfRule>
  </conditionalFormatting>
  <conditionalFormatting sqref="F250:H250">
    <cfRule type="expression" dxfId="10544" priority="8408" stopIfTrue="1">
      <formula>$A250&lt;&gt;""</formula>
    </cfRule>
  </conditionalFormatting>
  <conditionalFormatting sqref="I120:J121">
    <cfRule type="expression" dxfId="10543" priority="8406" stopIfTrue="1">
      <formula>$A120&lt;&gt;""</formula>
    </cfRule>
  </conditionalFormatting>
  <conditionalFormatting sqref="F120:H121">
    <cfRule type="expression" dxfId="10542" priority="8404" stopIfTrue="1">
      <formula>$A120&lt;&gt;""</formula>
    </cfRule>
  </conditionalFormatting>
  <conditionalFormatting sqref="F120:H121">
    <cfRule type="expression" dxfId="10541" priority="8405" stopIfTrue="1">
      <formula>$A120&lt;&gt;""</formula>
    </cfRule>
  </conditionalFormatting>
  <conditionalFormatting sqref="I119:J119">
    <cfRule type="expression" dxfId="10540" priority="8403" stopIfTrue="1">
      <formula>$A119&lt;&gt;""</formula>
    </cfRule>
  </conditionalFormatting>
  <conditionalFormatting sqref="F206:F209 G207:H208 H208:H209">
    <cfRule type="expression" dxfId="10539" priority="8397" stopIfTrue="1">
      <formula>$A206&lt;&gt;""</formula>
    </cfRule>
  </conditionalFormatting>
  <conditionalFormatting sqref="F214">
    <cfRule type="expression" dxfId="10538" priority="8396" stopIfTrue="1">
      <formula>$A214&lt;&gt;""</formula>
    </cfRule>
  </conditionalFormatting>
  <conditionalFormatting sqref="F184:I187">
    <cfRule type="expression" dxfId="10537" priority="8400" stopIfTrue="1">
      <formula>$A184&lt;&gt;""</formula>
    </cfRule>
  </conditionalFormatting>
  <conditionalFormatting sqref="H187:I189">
    <cfRule type="expression" dxfId="10536" priority="8398" stopIfTrue="1">
      <formula>$A187&lt;&gt;""</formula>
    </cfRule>
  </conditionalFormatting>
  <conditionalFormatting sqref="I256:I260">
    <cfRule type="expression" dxfId="10535" priority="8399" stopIfTrue="1">
      <formula>$A256&lt;&gt;""</formula>
    </cfRule>
  </conditionalFormatting>
  <conditionalFormatting sqref="F136:H138">
    <cfRule type="expression" dxfId="10534" priority="8394" stopIfTrue="1">
      <formula>$A136&lt;&gt;""</formula>
    </cfRule>
  </conditionalFormatting>
  <conditionalFormatting sqref="F136:H138">
    <cfRule type="expression" dxfId="10533" priority="8395" stopIfTrue="1">
      <formula>$A136&lt;&gt;""</formula>
    </cfRule>
  </conditionalFormatting>
  <conditionalFormatting sqref="H135">
    <cfRule type="expression" dxfId="10532" priority="8392" stopIfTrue="1">
      <formula>$A135&lt;&gt;""</formula>
    </cfRule>
  </conditionalFormatting>
  <conditionalFormatting sqref="H135">
    <cfRule type="expression" dxfId="10531" priority="8393" stopIfTrue="1">
      <formula>$A135&lt;&gt;""</formula>
    </cfRule>
  </conditionalFormatting>
  <conditionalFormatting sqref="H136">
    <cfRule type="expression" dxfId="10530" priority="8390" stopIfTrue="1">
      <formula>$A136&lt;&gt;""</formula>
    </cfRule>
  </conditionalFormatting>
  <conditionalFormatting sqref="H136">
    <cfRule type="expression" dxfId="10529" priority="8391" stopIfTrue="1">
      <formula>$A136&lt;&gt;""</formula>
    </cfRule>
  </conditionalFormatting>
  <conditionalFormatting sqref="F140:H140">
    <cfRule type="expression" dxfId="10528" priority="8388" stopIfTrue="1">
      <formula>$A140&lt;&gt;""</formula>
    </cfRule>
  </conditionalFormatting>
  <conditionalFormatting sqref="F140:H140">
    <cfRule type="expression" dxfId="10527" priority="8389" stopIfTrue="1">
      <formula>$A140&lt;&gt;""</formula>
    </cfRule>
  </conditionalFormatting>
  <conditionalFormatting sqref="F141:H141">
    <cfRule type="expression" dxfId="10526" priority="8386" stopIfTrue="1">
      <formula>$A141&lt;&gt;""</formula>
    </cfRule>
  </conditionalFormatting>
  <conditionalFormatting sqref="F141:H141">
    <cfRule type="expression" dxfId="10525" priority="8387" stopIfTrue="1">
      <formula>$A141&lt;&gt;""</formula>
    </cfRule>
  </conditionalFormatting>
  <conditionalFormatting sqref="G133">
    <cfRule type="expression" dxfId="10524" priority="8384" stopIfTrue="1">
      <formula>$A133&lt;&gt;""</formula>
    </cfRule>
  </conditionalFormatting>
  <conditionalFormatting sqref="G133">
    <cfRule type="expression" dxfId="10523" priority="8385" stopIfTrue="1">
      <formula>$A133&lt;&gt;""</formula>
    </cfRule>
  </conditionalFormatting>
  <conditionalFormatting sqref="G132">
    <cfRule type="expression" dxfId="10522" priority="8382" stopIfTrue="1">
      <formula>$A132&lt;&gt;""</formula>
    </cfRule>
  </conditionalFormatting>
  <conditionalFormatting sqref="G132">
    <cfRule type="expression" dxfId="10521" priority="8383" stopIfTrue="1">
      <formula>$A132&lt;&gt;""</formula>
    </cfRule>
  </conditionalFormatting>
  <conditionalFormatting sqref="F139:H139">
    <cfRule type="expression" dxfId="10520" priority="8380" stopIfTrue="1">
      <formula>$A139&lt;&gt;""</formula>
    </cfRule>
  </conditionalFormatting>
  <conditionalFormatting sqref="F139:H139">
    <cfRule type="expression" dxfId="10519" priority="8381" stopIfTrue="1">
      <formula>$A139&lt;&gt;""</formula>
    </cfRule>
  </conditionalFormatting>
  <conditionalFormatting sqref="D149">
    <cfRule type="expression" dxfId="10518" priority="8379" stopIfTrue="1">
      <formula>$A149&lt;&gt;""</formula>
    </cfRule>
  </conditionalFormatting>
  <conditionalFormatting sqref="H142">
    <cfRule type="expression" dxfId="10517" priority="8378" stopIfTrue="1">
      <formula>$A142&lt;&gt;""</formula>
    </cfRule>
  </conditionalFormatting>
  <conditionalFormatting sqref="G142">
    <cfRule type="expression" dxfId="10516" priority="8376" stopIfTrue="1">
      <formula>$A142&lt;&gt;""</formula>
    </cfRule>
  </conditionalFormatting>
  <conditionalFormatting sqref="G142">
    <cfRule type="expression" dxfId="10515" priority="8377" stopIfTrue="1">
      <formula>$A142&lt;&gt;""</formula>
    </cfRule>
  </conditionalFormatting>
  <conditionalFormatting sqref="G144">
    <cfRule type="expression" dxfId="10514" priority="8375" stopIfTrue="1">
      <formula>$A144&lt;&gt;""</formula>
    </cfRule>
  </conditionalFormatting>
  <conditionalFormatting sqref="G145">
    <cfRule type="expression" dxfId="10513" priority="8374" stopIfTrue="1">
      <formula>$A145&lt;&gt;""</formula>
    </cfRule>
  </conditionalFormatting>
  <conditionalFormatting sqref="F148:H150">
    <cfRule type="expression" dxfId="10512" priority="8372" stopIfTrue="1">
      <formula>$A148&lt;&gt;""</formula>
    </cfRule>
  </conditionalFormatting>
  <conditionalFormatting sqref="F148:H150">
    <cfRule type="expression" dxfId="10511" priority="8373" stopIfTrue="1">
      <formula>$A148&lt;&gt;""</formula>
    </cfRule>
  </conditionalFormatting>
  <conditionalFormatting sqref="G146:H148">
    <cfRule type="expression" dxfId="10510" priority="8370" stopIfTrue="1">
      <formula>$A146&lt;&gt;""</formula>
    </cfRule>
  </conditionalFormatting>
  <conditionalFormatting sqref="G146:H148">
    <cfRule type="expression" dxfId="10509" priority="8371" stopIfTrue="1">
      <formula>$A146&lt;&gt;""</formula>
    </cfRule>
  </conditionalFormatting>
  <conditionalFormatting sqref="G151:H151">
    <cfRule type="expression" dxfId="10508" priority="8368" stopIfTrue="1">
      <formula>$A151&lt;&gt;""</formula>
    </cfRule>
  </conditionalFormatting>
  <conditionalFormatting sqref="G151:H151">
    <cfRule type="expression" dxfId="10507" priority="8369" stopIfTrue="1">
      <formula>$A151&lt;&gt;""</formula>
    </cfRule>
  </conditionalFormatting>
  <conditionalFormatting sqref="I168:J170">
    <cfRule type="expression" dxfId="10506" priority="8366" stopIfTrue="1">
      <formula>$A168&lt;&gt;""</formula>
    </cfRule>
  </conditionalFormatting>
  <conditionalFormatting sqref="I170:J170">
    <cfRule type="expression" dxfId="10505" priority="8367" stopIfTrue="1">
      <formula>$A170&lt;&gt;""</formula>
    </cfRule>
  </conditionalFormatting>
  <conditionalFormatting sqref="F168:H170">
    <cfRule type="expression" dxfId="10504" priority="8364" stopIfTrue="1">
      <formula>$A168&lt;&gt;""</formula>
    </cfRule>
  </conditionalFormatting>
  <conditionalFormatting sqref="F168:H170">
    <cfRule type="expression" dxfId="10503" priority="8365" stopIfTrue="1">
      <formula>$A168&lt;&gt;""</formula>
    </cfRule>
  </conditionalFormatting>
  <conditionalFormatting sqref="F152:F154">
    <cfRule type="expression" dxfId="10502" priority="8363" stopIfTrue="1">
      <formula>$A152&lt;&gt;""</formula>
    </cfRule>
  </conditionalFormatting>
  <conditionalFormatting sqref="G152:H154">
    <cfRule type="expression" dxfId="10501" priority="8361" stopIfTrue="1">
      <formula>$A152&lt;&gt;""</formula>
    </cfRule>
  </conditionalFormatting>
  <conditionalFormatting sqref="G152:H154">
    <cfRule type="expression" dxfId="10500" priority="8362" stopIfTrue="1">
      <formula>$A152&lt;&gt;""</formula>
    </cfRule>
  </conditionalFormatting>
  <conditionalFormatting sqref="F155:F157">
    <cfRule type="expression" dxfId="10499" priority="8360" stopIfTrue="1">
      <formula>$A155&lt;&gt;""</formula>
    </cfRule>
  </conditionalFormatting>
  <conditionalFormatting sqref="G155:H157">
    <cfRule type="expression" dxfId="10498" priority="8358" stopIfTrue="1">
      <formula>$A155&lt;&gt;""</formula>
    </cfRule>
  </conditionalFormatting>
  <conditionalFormatting sqref="G155:H157">
    <cfRule type="expression" dxfId="10497" priority="8359" stopIfTrue="1">
      <formula>$A155&lt;&gt;""</formula>
    </cfRule>
  </conditionalFormatting>
  <conditionalFormatting sqref="F160:H160">
    <cfRule type="expression" dxfId="10496" priority="8356" stopIfTrue="1">
      <formula>$A160&lt;&gt;""</formula>
    </cfRule>
  </conditionalFormatting>
  <conditionalFormatting sqref="F160:H160">
    <cfRule type="expression" dxfId="10495" priority="8357" stopIfTrue="1">
      <formula>$A160&lt;&gt;""</formula>
    </cfRule>
  </conditionalFormatting>
  <conditionalFormatting sqref="G159">
    <cfRule type="expression" dxfId="10494" priority="8354" stopIfTrue="1">
      <formula>$A159&lt;&gt;""</formula>
    </cfRule>
  </conditionalFormatting>
  <conditionalFormatting sqref="G159">
    <cfRule type="expression" dxfId="10493" priority="8355" stopIfTrue="1">
      <formula>$A159&lt;&gt;""</formula>
    </cfRule>
  </conditionalFormatting>
  <conditionalFormatting sqref="F163:H163">
    <cfRule type="expression" dxfId="10492" priority="8352" stopIfTrue="1">
      <formula>$A163&lt;&gt;""</formula>
    </cfRule>
  </conditionalFormatting>
  <conditionalFormatting sqref="F163:H163">
    <cfRule type="expression" dxfId="10491" priority="8353" stopIfTrue="1">
      <formula>$A163&lt;&gt;""</formula>
    </cfRule>
  </conditionalFormatting>
  <conditionalFormatting sqref="G164:H164">
    <cfRule type="expression" dxfId="10490" priority="8350" stopIfTrue="1">
      <formula>$A164&lt;&gt;""</formula>
    </cfRule>
  </conditionalFormatting>
  <conditionalFormatting sqref="G164:H164">
    <cfRule type="expression" dxfId="10489" priority="8351" stopIfTrue="1">
      <formula>$A164&lt;&gt;""</formula>
    </cfRule>
  </conditionalFormatting>
  <conditionalFormatting sqref="G161:H161">
    <cfRule type="expression" dxfId="10488" priority="8348" stopIfTrue="1">
      <formula>$A161&lt;&gt;""</formula>
    </cfRule>
  </conditionalFormatting>
  <conditionalFormatting sqref="H161">
    <cfRule type="expression" dxfId="10487" priority="8349" stopIfTrue="1">
      <formula>$A161&lt;&gt;""</formula>
    </cfRule>
  </conditionalFormatting>
  <conditionalFormatting sqref="H165">
    <cfRule type="expression" dxfId="10486" priority="8346" stopIfTrue="1">
      <formula>$A165&lt;&gt;""</formula>
    </cfRule>
  </conditionalFormatting>
  <conditionalFormatting sqref="H165">
    <cfRule type="expression" dxfId="10485" priority="8347" stopIfTrue="1">
      <formula>$A165&lt;&gt;""</formula>
    </cfRule>
  </conditionalFormatting>
  <conditionalFormatting sqref="H166">
    <cfRule type="expression" dxfId="10484" priority="8344" stopIfTrue="1">
      <formula>$A166&lt;&gt;""</formula>
    </cfRule>
  </conditionalFormatting>
  <conditionalFormatting sqref="H166">
    <cfRule type="expression" dxfId="10483" priority="8345" stopIfTrue="1">
      <formula>$A166&lt;&gt;""</formula>
    </cfRule>
  </conditionalFormatting>
  <conditionalFormatting sqref="H167">
    <cfRule type="expression" dxfId="10482" priority="8342" stopIfTrue="1">
      <formula>$A167&lt;&gt;""</formula>
    </cfRule>
  </conditionalFormatting>
  <conditionalFormatting sqref="H167">
    <cfRule type="expression" dxfId="10481" priority="8343" stopIfTrue="1">
      <formula>$A167&lt;&gt;""</formula>
    </cfRule>
  </conditionalFormatting>
  <conditionalFormatting sqref="H168">
    <cfRule type="expression" dxfId="10480" priority="8340" stopIfTrue="1">
      <formula>$A168&lt;&gt;""</formula>
    </cfRule>
  </conditionalFormatting>
  <conditionalFormatting sqref="H168">
    <cfRule type="expression" dxfId="10479" priority="8341" stopIfTrue="1">
      <formula>$A168&lt;&gt;""</formula>
    </cfRule>
  </conditionalFormatting>
  <conditionalFormatting sqref="G172">
    <cfRule type="expression" dxfId="10478" priority="8338" stopIfTrue="1">
      <formula>$A172&lt;&gt;""</formula>
    </cfRule>
  </conditionalFormatting>
  <conditionalFormatting sqref="G172">
    <cfRule type="expression" dxfId="10477" priority="8339" stopIfTrue="1">
      <formula>$A172&lt;&gt;""</formula>
    </cfRule>
  </conditionalFormatting>
  <conditionalFormatting sqref="G171">
    <cfRule type="expression" dxfId="10476" priority="8336" stopIfTrue="1">
      <formula>$A171&lt;&gt;""</formula>
    </cfRule>
  </conditionalFormatting>
  <conditionalFormatting sqref="G171">
    <cfRule type="expression" dxfId="10475" priority="8337" stopIfTrue="1">
      <formula>$A171&lt;&gt;""</formula>
    </cfRule>
  </conditionalFormatting>
  <conditionalFormatting sqref="F177">
    <cfRule type="expression" dxfId="10474" priority="8335" stopIfTrue="1">
      <formula>$A177&lt;&gt;""</formula>
    </cfRule>
  </conditionalFormatting>
  <conditionalFormatting sqref="G178:H178">
    <cfRule type="expression" dxfId="10473" priority="8333" stopIfTrue="1">
      <formula>$A178&lt;&gt;""</formula>
    </cfRule>
  </conditionalFormatting>
  <conditionalFormatting sqref="G178:H178">
    <cfRule type="expression" dxfId="10472" priority="8334" stopIfTrue="1">
      <formula>$A178&lt;&gt;""</formula>
    </cfRule>
  </conditionalFormatting>
  <conditionalFormatting sqref="G179:H179">
    <cfRule type="expression" dxfId="10471" priority="8331" stopIfTrue="1">
      <formula>$A179&lt;&gt;""</formula>
    </cfRule>
  </conditionalFormatting>
  <conditionalFormatting sqref="G179:H179">
    <cfRule type="expression" dxfId="10470" priority="8332" stopIfTrue="1">
      <formula>$A179&lt;&gt;""</formula>
    </cfRule>
  </conditionalFormatting>
  <conditionalFormatting sqref="F178">
    <cfRule type="expression" dxfId="10469" priority="8330" stopIfTrue="1">
      <formula>$A178&lt;&gt;""</formula>
    </cfRule>
  </conditionalFormatting>
  <conditionalFormatting sqref="F179">
    <cfRule type="expression" dxfId="10468" priority="8329" stopIfTrue="1">
      <formula>$A179&lt;&gt;""</formula>
    </cfRule>
  </conditionalFormatting>
  <conditionalFormatting sqref="D178">
    <cfRule type="expression" dxfId="10467" priority="8328" stopIfTrue="1">
      <formula>$A178&lt;&gt;""</formula>
    </cfRule>
  </conditionalFormatting>
  <conditionalFormatting sqref="F173:F175">
    <cfRule type="expression" dxfId="10466" priority="8327" stopIfTrue="1">
      <formula>$A173&lt;&gt;""</formula>
    </cfRule>
  </conditionalFormatting>
  <conditionalFormatting sqref="G173:H175">
    <cfRule type="expression" dxfId="10465" priority="8325" stopIfTrue="1">
      <formula>$A173&lt;&gt;""</formula>
    </cfRule>
  </conditionalFormatting>
  <conditionalFormatting sqref="G173:H175">
    <cfRule type="expression" dxfId="10464" priority="8326" stopIfTrue="1">
      <formula>$A173&lt;&gt;""</formula>
    </cfRule>
  </conditionalFormatting>
  <conditionalFormatting sqref="I192">
    <cfRule type="expression" dxfId="10463" priority="8324" stopIfTrue="1">
      <formula>$A192&lt;&gt;""</formula>
    </cfRule>
  </conditionalFormatting>
  <conditionalFormatting sqref="E190">
    <cfRule type="expression" dxfId="10462" priority="8323" stopIfTrue="1">
      <formula>$A190&lt;&gt;""</formula>
    </cfRule>
  </conditionalFormatting>
  <conditionalFormatting sqref="E191">
    <cfRule type="expression" dxfId="10461" priority="8322" stopIfTrue="1">
      <formula>$A191&lt;&gt;""</formula>
    </cfRule>
  </conditionalFormatting>
  <conditionalFormatting sqref="G181">
    <cfRule type="expression" dxfId="10460" priority="8320" stopIfTrue="1">
      <formula>$A181&lt;&gt;""</formula>
    </cfRule>
  </conditionalFormatting>
  <conditionalFormatting sqref="G181">
    <cfRule type="expression" dxfId="10459" priority="8321" stopIfTrue="1">
      <formula>$A181&lt;&gt;""</formula>
    </cfRule>
  </conditionalFormatting>
  <conditionalFormatting sqref="G180">
    <cfRule type="expression" dxfId="10458" priority="8318" stopIfTrue="1">
      <formula>$A180&lt;&gt;""</formula>
    </cfRule>
  </conditionalFormatting>
  <conditionalFormatting sqref="G180">
    <cfRule type="expression" dxfId="10457" priority="8319" stopIfTrue="1">
      <formula>$A180&lt;&gt;""</formula>
    </cfRule>
  </conditionalFormatting>
  <conditionalFormatting sqref="F192">
    <cfRule type="expression" dxfId="10456" priority="8317" stopIfTrue="1">
      <formula>$A192&lt;&gt;""</formula>
    </cfRule>
  </conditionalFormatting>
  <conditionalFormatting sqref="F196:F198">
    <cfRule type="expression" dxfId="10455" priority="8316" stopIfTrue="1">
      <formula>$A196&lt;&gt;""</formula>
    </cfRule>
  </conditionalFormatting>
  <conditionalFormatting sqref="G196:H198">
    <cfRule type="expression" dxfId="10454" priority="8314" stopIfTrue="1">
      <formula>$A196&lt;&gt;""</formula>
    </cfRule>
  </conditionalFormatting>
  <conditionalFormatting sqref="G196:H198">
    <cfRule type="expression" dxfId="10453" priority="8315" stopIfTrue="1">
      <formula>$A196&lt;&gt;""</formula>
    </cfRule>
  </conditionalFormatting>
  <conditionalFormatting sqref="I213:J216">
    <cfRule type="expression" dxfId="10452" priority="8312" stopIfTrue="1">
      <formula>$A213&lt;&gt;""</formula>
    </cfRule>
  </conditionalFormatting>
  <conditionalFormatting sqref="I216:J216">
    <cfRule type="expression" dxfId="10451" priority="8313" stopIfTrue="1">
      <formula>$A216&lt;&gt;""</formula>
    </cfRule>
  </conditionalFormatting>
  <conditionalFormatting sqref="F213:H216">
    <cfRule type="expression" dxfId="10450" priority="8310" stopIfTrue="1">
      <formula>$A213&lt;&gt;""</formula>
    </cfRule>
  </conditionalFormatting>
  <conditionalFormatting sqref="F213:H216">
    <cfRule type="expression" dxfId="10449" priority="8311" stopIfTrue="1">
      <formula>$A213&lt;&gt;""</formula>
    </cfRule>
  </conditionalFormatting>
  <conditionalFormatting sqref="G199:H199">
    <cfRule type="expression" dxfId="10448" priority="8308" stopIfTrue="1">
      <formula>$A199&lt;&gt;""</formula>
    </cfRule>
  </conditionalFormatting>
  <conditionalFormatting sqref="G199:H199">
    <cfRule type="expression" dxfId="10447" priority="8309" stopIfTrue="1">
      <formula>$A199&lt;&gt;""</formula>
    </cfRule>
  </conditionalFormatting>
  <conditionalFormatting sqref="G200:H200">
    <cfRule type="expression" dxfId="10446" priority="8306" stopIfTrue="1">
      <formula>$A200&lt;&gt;""</formula>
    </cfRule>
  </conditionalFormatting>
  <conditionalFormatting sqref="H200">
    <cfRule type="expression" dxfId="10445" priority="8307" stopIfTrue="1">
      <formula>$A200&lt;&gt;""</formula>
    </cfRule>
  </conditionalFormatting>
  <conditionalFormatting sqref="F201">
    <cfRule type="expression" dxfId="10444" priority="8305" stopIfTrue="1">
      <formula>$A201&lt;&gt;""</formula>
    </cfRule>
  </conditionalFormatting>
  <conditionalFormatting sqref="G202:H202">
    <cfRule type="expression" dxfId="10443" priority="8303" stopIfTrue="1">
      <formula>$A202&lt;&gt;""</formula>
    </cfRule>
  </conditionalFormatting>
  <conditionalFormatting sqref="G202:H202">
    <cfRule type="expression" dxfId="10442" priority="8304" stopIfTrue="1">
      <formula>$A202&lt;&gt;""</formula>
    </cfRule>
  </conditionalFormatting>
  <conditionalFormatting sqref="G203:H203">
    <cfRule type="expression" dxfId="10441" priority="8301" stopIfTrue="1">
      <formula>$A203&lt;&gt;""</formula>
    </cfRule>
  </conditionalFormatting>
  <conditionalFormatting sqref="G203:H203">
    <cfRule type="expression" dxfId="10440" priority="8302" stopIfTrue="1">
      <formula>$A203&lt;&gt;""</formula>
    </cfRule>
  </conditionalFormatting>
  <conditionalFormatting sqref="F203">
    <cfRule type="expression" dxfId="10439" priority="8300" stopIfTrue="1">
      <formula>$A203&lt;&gt;""</formula>
    </cfRule>
  </conditionalFormatting>
  <conditionalFormatting sqref="F208">
    <cfRule type="expression" dxfId="10438" priority="8299" stopIfTrue="1">
      <formula>$A208&lt;&gt;""</formula>
    </cfRule>
  </conditionalFormatting>
  <conditionalFormatting sqref="F204">
    <cfRule type="expression" dxfId="10437" priority="8298" stopIfTrue="1">
      <formula>$A204&lt;&gt;""</formula>
    </cfRule>
  </conditionalFormatting>
  <conditionalFormatting sqref="G208">
    <cfRule type="expression" dxfId="10436" priority="8297" stopIfTrue="1">
      <formula>$A208&lt;&gt;""</formula>
    </cfRule>
  </conditionalFormatting>
  <conditionalFormatting sqref="H205">
    <cfRule type="expression" dxfId="10435" priority="8295" stopIfTrue="1">
      <formula>$A205&lt;&gt;""</formula>
    </cfRule>
  </conditionalFormatting>
  <conditionalFormatting sqref="H205">
    <cfRule type="expression" dxfId="10434" priority="8296" stopIfTrue="1">
      <formula>$A205&lt;&gt;""</formula>
    </cfRule>
  </conditionalFormatting>
  <conditionalFormatting sqref="G205">
    <cfRule type="expression" dxfId="10433" priority="8293" stopIfTrue="1">
      <formula>$A205&lt;&gt;""</formula>
    </cfRule>
  </conditionalFormatting>
  <conditionalFormatting sqref="G205">
    <cfRule type="expression" dxfId="10432" priority="8294" stopIfTrue="1">
      <formula>$A205&lt;&gt;""</formula>
    </cfRule>
  </conditionalFormatting>
  <conditionalFormatting sqref="F205">
    <cfRule type="expression" dxfId="10431" priority="8292" stopIfTrue="1">
      <formula>$A205&lt;&gt;""</formula>
    </cfRule>
  </conditionalFormatting>
  <conditionalFormatting sqref="H206">
    <cfRule type="expression" dxfId="10430" priority="8290" stopIfTrue="1">
      <formula>$A206&lt;&gt;""</formula>
    </cfRule>
  </conditionalFormatting>
  <conditionalFormatting sqref="H206">
    <cfRule type="expression" dxfId="10429" priority="8291" stopIfTrue="1">
      <formula>$A206&lt;&gt;""</formula>
    </cfRule>
  </conditionalFormatting>
  <conditionalFormatting sqref="G206">
    <cfRule type="expression" dxfId="10428" priority="8288" stopIfTrue="1">
      <formula>$A206&lt;&gt;""</formula>
    </cfRule>
  </conditionalFormatting>
  <conditionalFormatting sqref="G206">
    <cfRule type="expression" dxfId="10427" priority="8289" stopIfTrue="1">
      <formula>$A206&lt;&gt;""</formula>
    </cfRule>
  </conditionalFormatting>
  <conditionalFormatting sqref="F206">
    <cfRule type="expression" dxfId="10426" priority="8286" stopIfTrue="1">
      <formula>$A206&lt;&gt;""</formula>
    </cfRule>
  </conditionalFormatting>
  <conditionalFormatting sqref="F206">
    <cfRule type="expression" dxfId="10425" priority="8287" stopIfTrue="1">
      <formula>$A206&lt;&gt;""</formula>
    </cfRule>
  </conditionalFormatting>
  <conditionalFormatting sqref="G207:H207">
    <cfRule type="expression" dxfId="10424" priority="8284" stopIfTrue="1">
      <formula>$A207&lt;&gt;""</formula>
    </cfRule>
  </conditionalFormatting>
  <conditionalFormatting sqref="G207:H207">
    <cfRule type="expression" dxfId="10423" priority="8285" stopIfTrue="1">
      <formula>$A207&lt;&gt;""</formula>
    </cfRule>
  </conditionalFormatting>
  <conditionalFormatting sqref="F202">
    <cfRule type="expression" dxfId="10422" priority="8283" stopIfTrue="1">
      <formula>$A202&lt;&gt;""</formula>
    </cfRule>
  </conditionalFormatting>
  <conditionalFormatting sqref="F210:H210">
    <cfRule type="expression" dxfId="10421" priority="8281" stopIfTrue="1">
      <formula>$A210&lt;&gt;""</formula>
    </cfRule>
  </conditionalFormatting>
  <conditionalFormatting sqref="F210:H210">
    <cfRule type="expression" dxfId="10420" priority="8282" stopIfTrue="1">
      <formula>$A210&lt;&gt;""</formula>
    </cfRule>
  </conditionalFormatting>
  <conditionalFormatting sqref="G209">
    <cfRule type="expression" dxfId="10419" priority="8279" stopIfTrue="1">
      <formula>$A209&lt;&gt;""</formula>
    </cfRule>
  </conditionalFormatting>
  <conditionalFormatting sqref="G209">
    <cfRule type="expression" dxfId="10418" priority="8280" stopIfTrue="1">
      <formula>$A209&lt;&gt;""</formula>
    </cfRule>
  </conditionalFormatting>
  <conditionalFormatting sqref="F211">
    <cfRule type="expression" dxfId="10417" priority="8278" stopIfTrue="1">
      <formula>$A211&lt;&gt;""</formula>
    </cfRule>
  </conditionalFormatting>
  <conditionalFormatting sqref="G211:H211">
    <cfRule type="expression" dxfId="10416" priority="8276" stopIfTrue="1">
      <formula>$A211&lt;&gt;""</formula>
    </cfRule>
  </conditionalFormatting>
  <conditionalFormatting sqref="G211:H211">
    <cfRule type="expression" dxfId="10415" priority="8277" stopIfTrue="1">
      <formula>$A211&lt;&gt;""</formula>
    </cfRule>
  </conditionalFormatting>
  <conditionalFormatting sqref="G214:H214">
    <cfRule type="expression" dxfId="10414" priority="8274" stopIfTrue="1">
      <formula>$A214&lt;&gt;""</formula>
    </cfRule>
  </conditionalFormatting>
  <conditionalFormatting sqref="G214:H214">
    <cfRule type="expression" dxfId="10413" priority="8275" stopIfTrue="1">
      <formula>$A214&lt;&gt;""</formula>
    </cfRule>
  </conditionalFormatting>
  <conditionalFormatting sqref="F214">
    <cfRule type="expression" dxfId="10412" priority="8273" stopIfTrue="1">
      <formula>$A214&lt;&gt;""</formula>
    </cfRule>
  </conditionalFormatting>
  <conditionalFormatting sqref="F212:G213 G211:G212">
    <cfRule type="expression" dxfId="10411" priority="8271" stopIfTrue="1">
      <formula>$A211&lt;&gt;""</formula>
    </cfRule>
  </conditionalFormatting>
  <conditionalFormatting sqref="F212:G213 G211:G212">
    <cfRule type="expression" dxfId="10410" priority="8272" stopIfTrue="1">
      <formula>$A211&lt;&gt;""</formula>
    </cfRule>
  </conditionalFormatting>
  <conditionalFormatting sqref="H212">
    <cfRule type="expression" dxfId="10409" priority="8269" stopIfTrue="1">
      <formula>$A212&lt;&gt;""</formula>
    </cfRule>
  </conditionalFormatting>
  <conditionalFormatting sqref="H212">
    <cfRule type="expression" dxfId="10408" priority="8270" stopIfTrue="1">
      <formula>$A212&lt;&gt;""</formula>
    </cfRule>
  </conditionalFormatting>
  <conditionalFormatting sqref="H213">
    <cfRule type="expression" dxfId="10407" priority="8267" stopIfTrue="1">
      <formula>$A213&lt;&gt;""</formula>
    </cfRule>
  </conditionalFormatting>
  <conditionalFormatting sqref="H213">
    <cfRule type="expression" dxfId="10406" priority="8268" stopIfTrue="1">
      <formula>$A213&lt;&gt;""</formula>
    </cfRule>
  </conditionalFormatting>
  <conditionalFormatting sqref="F213">
    <cfRule type="expression" dxfId="10405" priority="8266" stopIfTrue="1">
      <formula>$A213&lt;&gt;""</formula>
    </cfRule>
  </conditionalFormatting>
  <conditionalFormatting sqref="I215:J215">
    <cfRule type="expression" dxfId="10404" priority="8265" stopIfTrue="1">
      <formula>$A215&lt;&gt;""</formula>
    </cfRule>
  </conditionalFormatting>
  <conditionalFormatting sqref="G213:H213">
    <cfRule type="expression" dxfId="10403" priority="8263" stopIfTrue="1">
      <formula>$A213&lt;&gt;""</formula>
    </cfRule>
  </conditionalFormatting>
  <conditionalFormatting sqref="G213:H213">
    <cfRule type="expression" dxfId="10402" priority="8264" stopIfTrue="1">
      <formula>$A213&lt;&gt;""</formula>
    </cfRule>
  </conditionalFormatting>
  <conditionalFormatting sqref="F213">
    <cfRule type="expression" dxfId="10401" priority="8262" stopIfTrue="1">
      <formula>$A213&lt;&gt;""</formula>
    </cfRule>
  </conditionalFormatting>
  <conditionalFormatting sqref="F212">
    <cfRule type="expression" dxfId="10400" priority="8261" stopIfTrue="1">
      <formula>$A212&lt;&gt;""</formula>
    </cfRule>
  </conditionalFormatting>
  <conditionalFormatting sqref="G218:H218">
    <cfRule type="expression" dxfId="10399" priority="8260" stopIfTrue="1">
      <formula>$A218&lt;&gt;""</formula>
    </cfRule>
  </conditionalFormatting>
  <conditionalFormatting sqref="F218">
    <cfRule type="expression" dxfId="10398" priority="8259" stopIfTrue="1">
      <formula>$A218&lt;&gt;""</formula>
    </cfRule>
  </conditionalFormatting>
  <conditionalFormatting sqref="H219">
    <cfRule type="expression" dxfId="10397" priority="8258" stopIfTrue="1">
      <formula>$A219&lt;&gt;""</formula>
    </cfRule>
  </conditionalFormatting>
  <conditionalFormatting sqref="H195">
    <cfRule type="expression" dxfId="10396" priority="8257" stopIfTrue="1">
      <formula>$A195&lt;&gt;""</formula>
    </cfRule>
  </conditionalFormatting>
  <conditionalFormatting sqref="H195">
    <cfRule type="expression" dxfId="10395" priority="8256" stopIfTrue="1">
      <formula>$A195&lt;&gt;""</formula>
    </cfRule>
  </conditionalFormatting>
  <conditionalFormatting sqref="F219">
    <cfRule type="expression" dxfId="10394" priority="8255" stopIfTrue="1">
      <formula>$A219&lt;&gt;""</formula>
    </cfRule>
  </conditionalFormatting>
  <conditionalFormatting sqref="H220 F220">
    <cfRule type="expression" dxfId="10393" priority="8254" stopIfTrue="1">
      <formula>$A220&lt;&gt;""</formula>
    </cfRule>
  </conditionalFormatting>
  <conditionalFormatting sqref="G220">
    <cfRule type="expression" dxfId="10392" priority="8253" stopIfTrue="1">
      <formula>$A220&lt;&gt;""</formula>
    </cfRule>
  </conditionalFormatting>
  <conditionalFormatting sqref="G222:H222">
    <cfRule type="expression" dxfId="10391" priority="8251" stopIfTrue="1">
      <formula>$A222&lt;&gt;""</formula>
    </cfRule>
  </conditionalFormatting>
  <conditionalFormatting sqref="G222:H222">
    <cfRule type="expression" dxfId="10390" priority="8252" stopIfTrue="1">
      <formula>$A222&lt;&gt;""</formula>
    </cfRule>
  </conditionalFormatting>
  <conditionalFormatting sqref="G224:H224">
    <cfRule type="expression" dxfId="10389" priority="8249" stopIfTrue="1">
      <formula>$A224&lt;&gt;""</formula>
    </cfRule>
  </conditionalFormatting>
  <conditionalFormatting sqref="G224:H224">
    <cfRule type="expression" dxfId="10388" priority="8250" stopIfTrue="1">
      <formula>$A224&lt;&gt;""</formula>
    </cfRule>
  </conditionalFormatting>
  <conditionalFormatting sqref="F224">
    <cfRule type="expression" dxfId="10387" priority="8248" stopIfTrue="1">
      <formula>$A224&lt;&gt;""</formula>
    </cfRule>
  </conditionalFormatting>
  <conditionalFormatting sqref="F225">
    <cfRule type="expression" dxfId="10386" priority="8247" stopIfTrue="1">
      <formula>$A225&lt;&gt;""</formula>
    </cfRule>
  </conditionalFormatting>
  <conditionalFormatting sqref="F232:H232">
    <cfRule type="expression" dxfId="10385" priority="8245" stopIfTrue="1">
      <formula>$A232&lt;&gt;""</formula>
    </cfRule>
  </conditionalFormatting>
  <conditionalFormatting sqref="F232:H232">
    <cfRule type="expression" dxfId="10384" priority="8246" stopIfTrue="1">
      <formula>$A232&lt;&gt;""</formula>
    </cfRule>
  </conditionalFormatting>
  <conditionalFormatting sqref="G225">
    <cfRule type="expression" dxfId="10383" priority="8244" stopIfTrue="1">
      <formula>$A225&lt;&gt;""</formula>
    </cfRule>
  </conditionalFormatting>
  <conditionalFormatting sqref="F225:F228">
    <cfRule type="expression" dxfId="10382" priority="8243" stopIfTrue="1">
      <formula>$A225&lt;&gt;""</formula>
    </cfRule>
  </conditionalFormatting>
  <conditionalFormatting sqref="G225:H228">
    <cfRule type="expression" dxfId="10381" priority="8241" stopIfTrue="1">
      <formula>$A225&lt;&gt;""</formula>
    </cfRule>
  </conditionalFormatting>
  <conditionalFormatting sqref="G225:H228">
    <cfRule type="expression" dxfId="10380" priority="8242" stopIfTrue="1">
      <formula>$A225&lt;&gt;""</formula>
    </cfRule>
  </conditionalFormatting>
  <conditionalFormatting sqref="F229:H229">
    <cfRule type="expression" dxfId="10379" priority="8239" stopIfTrue="1">
      <formula>$A229&lt;&gt;""</formula>
    </cfRule>
  </conditionalFormatting>
  <conditionalFormatting sqref="F229:H229">
    <cfRule type="expression" dxfId="10378" priority="8240" stopIfTrue="1">
      <formula>$A229&lt;&gt;""</formula>
    </cfRule>
  </conditionalFormatting>
  <conditionalFormatting sqref="F230">
    <cfRule type="expression" dxfId="10377" priority="8237" stopIfTrue="1">
      <formula>$A230&lt;&gt;""</formula>
    </cfRule>
  </conditionalFormatting>
  <conditionalFormatting sqref="F230">
    <cfRule type="expression" dxfId="10376" priority="8238" stopIfTrue="1">
      <formula>$A230&lt;&gt;""</formula>
    </cfRule>
  </conditionalFormatting>
  <conditionalFormatting sqref="G230">
    <cfRule type="expression" dxfId="10375" priority="8235" stopIfTrue="1">
      <formula>$A230&lt;&gt;""</formula>
    </cfRule>
  </conditionalFormatting>
  <conditionalFormatting sqref="G230">
    <cfRule type="expression" dxfId="10374" priority="8236" stopIfTrue="1">
      <formula>$A230&lt;&gt;""</formula>
    </cfRule>
  </conditionalFormatting>
  <conditionalFormatting sqref="F231">
    <cfRule type="expression" dxfId="10373" priority="8234" stopIfTrue="1">
      <formula>$A231&lt;&gt;""</formula>
    </cfRule>
  </conditionalFormatting>
  <conditionalFormatting sqref="G231">
    <cfRule type="expression" dxfId="10372" priority="8233" stopIfTrue="1">
      <formula>$A231&lt;&gt;""</formula>
    </cfRule>
  </conditionalFormatting>
  <conditionalFormatting sqref="F233:H233">
    <cfRule type="expression" dxfId="10371" priority="8231" stopIfTrue="1">
      <formula>$A233&lt;&gt;""</formula>
    </cfRule>
  </conditionalFormatting>
  <conditionalFormatting sqref="H233">
    <cfRule type="expression" dxfId="10370" priority="8232" stopIfTrue="1">
      <formula>$A233&lt;&gt;""</formula>
    </cfRule>
  </conditionalFormatting>
  <conditionalFormatting sqref="F234:H234">
    <cfRule type="expression" dxfId="10369" priority="8229" stopIfTrue="1">
      <formula>$A234&lt;&gt;""</formula>
    </cfRule>
  </conditionalFormatting>
  <conditionalFormatting sqref="H234">
    <cfRule type="expression" dxfId="10368" priority="8230" stopIfTrue="1">
      <formula>$A234&lt;&gt;""</formula>
    </cfRule>
  </conditionalFormatting>
  <conditionalFormatting sqref="G235:H235">
    <cfRule type="expression" dxfId="10367" priority="8227" stopIfTrue="1">
      <formula>$A235&lt;&gt;""</formula>
    </cfRule>
  </conditionalFormatting>
  <conditionalFormatting sqref="G235:H235">
    <cfRule type="expression" dxfId="10366" priority="8228" stopIfTrue="1">
      <formula>$A235&lt;&gt;""</formula>
    </cfRule>
  </conditionalFormatting>
  <conditionalFormatting sqref="F235">
    <cfRule type="expression" dxfId="10365" priority="8226" stopIfTrue="1">
      <formula>$A235&lt;&gt;""</formula>
    </cfRule>
  </conditionalFormatting>
  <conditionalFormatting sqref="F238:H238">
    <cfRule type="expression" dxfId="10364" priority="8224" stopIfTrue="1">
      <formula>$A238&lt;&gt;""</formula>
    </cfRule>
  </conditionalFormatting>
  <conditionalFormatting sqref="H238">
    <cfRule type="expression" dxfId="10363" priority="8225" stopIfTrue="1">
      <formula>$A238&lt;&gt;""</formula>
    </cfRule>
  </conditionalFormatting>
  <conditionalFormatting sqref="G237:H237">
    <cfRule type="expression" dxfId="10362" priority="8222" stopIfTrue="1">
      <formula>$A237&lt;&gt;""</formula>
    </cfRule>
  </conditionalFormatting>
  <conditionalFormatting sqref="G237:H237">
    <cfRule type="expression" dxfId="10361" priority="8223" stopIfTrue="1">
      <formula>$A237&lt;&gt;""</formula>
    </cfRule>
  </conditionalFormatting>
  <conditionalFormatting sqref="H236">
    <cfRule type="expression" dxfId="10360" priority="8221" stopIfTrue="1">
      <formula>$A236&lt;&gt;""</formula>
    </cfRule>
  </conditionalFormatting>
  <conditionalFormatting sqref="G239:H239">
    <cfRule type="expression" dxfId="10359" priority="8219" stopIfTrue="1">
      <formula>$A239&lt;&gt;""</formula>
    </cfRule>
  </conditionalFormatting>
  <conditionalFormatting sqref="H239">
    <cfRule type="expression" dxfId="10358" priority="8220" stopIfTrue="1">
      <formula>$A239&lt;&gt;""</formula>
    </cfRule>
  </conditionalFormatting>
  <conditionalFormatting sqref="G239:H239">
    <cfRule type="expression" dxfId="10357" priority="8218" stopIfTrue="1">
      <formula>$A239&lt;&gt;""</formula>
    </cfRule>
  </conditionalFormatting>
  <conditionalFormatting sqref="F239">
    <cfRule type="expression" dxfId="10356" priority="8217" stopIfTrue="1">
      <formula>$A239&lt;&gt;""</formula>
    </cfRule>
  </conditionalFormatting>
  <conditionalFormatting sqref="F240">
    <cfRule type="expression" dxfId="10355" priority="8216" stopIfTrue="1">
      <formula>$A240&lt;&gt;""</formula>
    </cfRule>
  </conditionalFormatting>
  <conditionalFormatting sqref="G240:H240">
    <cfRule type="expression" dxfId="10354" priority="8214" stopIfTrue="1">
      <formula>$A240&lt;&gt;""</formula>
    </cfRule>
  </conditionalFormatting>
  <conditionalFormatting sqref="G240:H240">
    <cfRule type="expression" dxfId="10353" priority="8215" stopIfTrue="1">
      <formula>$A240&lt;&gt;""</formula>
    </cfRule>
  </conditionalFormatting>
  <conditionalFormatting sqref="G241:H241">
    <cfRule type="expression" dxfId="10352" priority="8212" stopIfTrue="1">
      <formula>$A241&lt;&gt;""</formula>
    </cfRule>
  </conditionalFormatting>
  <conditionalFormatting sqref="H241">
    <cfRule type="expression" dxfId="10351" priority="8213" stopIfTrue="1">
      <formula>$A241&lt;&gt;""</formula>
    </cfRule>
  </conditionalFormatting>
  <conditionalFormatting sqref="G241:H241">
    <cfRule type="expression" dxfId="10350" priority="8211" stopIfTrue="1">
      <formula>$A241&lt;&gt;""</formula>
    </cfRule>
  </conditionalFormatting>
  <conditionalFormatting sqref="F241">
    <cfRule type="expression" dxfId="10349" priority="8210" stopIfTrue="1">
      <formula>$A241&lt;&gt;""</formula>
    </cfRule>
  </conditionalFormatting>
  <conditionalFormatting sqref="G242:H242">
    <cfRule type="expression" dxfId="10348" priority="8208" stopIfTrue="1">
      <formula>$A242&lt;&gt;""</formula>
    </cfRule>
  </conditionalFormatting>
  <conditionalFormatting sqref="G242:H242">
    <cfRule type="expression" dxfId="10347" priority="8209" stopIfTrue="1">
      <formula>$A242&lt;&gt;""</formula>
    </cfRule>
  </conditionalFormatting>
  <conditionalFormatting sqref="F243:H243">
    <cfRule type="expression" dxfId="10346" priority="8206" stopIfTrue="1">
      <formula>$A243&lt;&gt;""</formula>
    </cfRule>
  </conditionalFormatting>
  <conditionalFormatting sqref="F243:H243">
    <cfRule type="expression" dxfId="10345" priority="8207" stopIfTrue="1">
      <formula>$A243&lt;&gt;""</formula>
    </cfRule>
  </conditionalFormatting>
  <conditionalFormatting sqref="G245:H245">
    <cfRule type="expression" dxfId="10344" priority="8204" stopIfTrue="1">
      <formula>$A245&lt;&gt;""</formula>
    </cfRule>
  </conditionalFormatting>
  <conditionalFormatting sqref="H245">
    <cfRule type="expression" dxfId="10343" priority="8205" stopIfTrue="1">
      <formula>$A245&lt;&gt;""</formula>
    </cfRule>
  </conditionalFormatting>
  <conditionalFormatting sqref="G245:H245">
    <cfRule type="expression" dxfId="10342" priority="8203" stopIfTrue="1">
      <formula>$A245&lt;&gt;""</formula>
    </cfRule>
  </conditionalFormatting>
  <conditionalFormatting sqref="F245">
    <cfRule type="expression" dxfId="10341" priority="8202" stopIfTrue="1">
      <formula>$A245&lt;&gt;""</formula>
    </cfRule>
  </conditionalFormatting>
  <conditionalFormatting sqref="I244:I247">
    <cfRule type="expression" dxfId="10340" priority="8200" stopIfTrue="1">
      <formula>$A244&lt;&gt;""</formula>
    </cfRule>
  </conditionalFormatting>
  <conditionalFormatting sqref="I247">
    <cfRule type="expression" dxfId="10339" priority="8201" stopIfTrue="1">
      <formula>$A247&lt;&gt;""</formula>
    </cfRule>
  </conditionalFormatting>
  <conditionalFormatting sqref="F244:H247">
    <cfRule type="expression" dxfId="10338" priority="8198" stopIfTrue="1">
      <formula>$A244&lt;&gt;""</formula>
    </cfRule>
  </conditionalFormatting>
  <conditionalFormatting sqref="F244:H247">
    <cfRule type="expression" dxfId="10337" priority="8199" stopIfTrue="1">
      <formula>$A244&lt;&gt;""</formula>
    </cfRule>
  </conditionalFormatting>
  <conditionalFormatting sqref="G257:H257">
    <cfRule type="expression" dxfId="10336" priority="8196" stopIfTrue="1">
      <formula>$A257&lt;&gt;""</formula>
    </cfRule>
  </conditionalFormatting>
  <conditionalFormatting sqref="G257:H257">
    <cfRule type="expression" dxfId="10335" priority="8197" stopIfTrue="1">
      <formula>$A257&lt;&gt;""</formula>
    </cfRule>
  </conditionalFormatting>
  <conditionalFormatting sqref="F257">
    <cfRule type="expression" dxfId="10334" priority="8195" stopIfTrue="1">
      <formula>$A257&lt;&gt;""</formula>
    </cfRule>
  </conditionalFormatting>
  <conditionalFormatting sqref="G248:H248">
    <cfRule type="expression" dxfId="10333" priority="8193" stopIfTrue="1">
      <formula>$A248&lt;&gt;""</formula>
    </cfRule>
  </conditionalFormatting>
  <conditionalFormatting sqref="G248:H248">
    <cfRule type="expression" dxfId="10332" priority="8194" stopIfTrue="1">
      <formula>$A248&lt;&gt;""</formula>
    </cfRule>
  </conditionalFormatting>
  <conditionalFormatting sqref="F248">
    <cfRule type="expression" dxfId="10331" priority="8192" stopIfTrue="1">
      <formula>$A248&lt;&gt;""</formula>
    </cfRule>
  </conditionalFormatting>
  <conditionalFormatting sqref="G250:H250">
    <cfRule type="expression" dxfId="10330" priority="8190" stopIfTrue="1">
      <formula>$A250&lt;&gt;""</formula>
    </cfRule>
  </conditionalFormatting>
  <conditionalFormatting sqref="G250:H250">
    <cfRule type="expression" dxfId="10329" priority="8191" stopIfTrue="1">
      <formula>$A250&lt;&gt;""</formula>
    </cfRule>
  </conditionalFormatting>
  <conditionalFormatting sqref="G253:H253">
    <cfRule type="expression" dxfId="10328" priority="8188" stopIfTrue="1">
      <formula>$A253&lt;&gt;""</formula>
    </cfRule>
  </conditionalFormatting>
  <conditionalFormatting sqref="G253:H253">
    <cfRule type="expression" dxfId="10327" priority="8189" stopIfTrue="1">
      <formula>$A253&lt;&gt;""</formula>
    </cfRule>
  </conditionalFormatting>
  <conditionalFormatting sqref="F253">
    <cfRule type="expression" dxfId="10326" priority="8187" stopIfTrue="1">
      <formula>$A253&lt;&gt;""</formula>
    </cfRule>
  </conditionalFormatting>
  <conditionalFormatting sqref="H255">
    <cfRule type="expression" dxfId="10325" priority="8185" stopIfTrue="1">
      <formula>$A255&lt;&gt;""</formula>
    </cfRule>
  </conditionalFormatting>
  <conditionalFormatting sqref="H255">
    <cfRule type="expression" dxfId="10324" priority="8186" stopIfTrue="1">
      <formula>$A255&lt;&gt;""</formula>
    </cfRule>
  </conditionalFormatting>
  <conditionalFormatting sqref="G255">
    <cfRule type="expression" dxfId="10323" priority="8183" stopIfTrue="1">
      <formula>$A255&lt;&gt;""</formula>
    </cfRule>
  </conditionalFormatting>
  <conditionalFormatting sqref="G255">
    <cfRule type="expression" dxfId="10322" priority="8184" stopIfTrue="1">
      <formula>$A255&lt;&gt;""</formula>
    </cfRule>
  </conditionalFormatting>
  <conditionalFormatting sqref="G256:H256">
    <cfRule type="expression" dxfId="10321" priority="8181" stopIfTrue="1">
      <formula>$A256&lt;&gt;""</formula>
    </cfRule>
  </conditionalFormatting>
  <conditionalFormatting sqref="G256:H256">
    <cfRule type="expression" dxfId="10320" priority="8182" stopIfTrue="1">
      <formula>$A256&lt;&gt;""</formula>
    </cfRule>
  </conditionalFormatting>
  <conditionalFormatting sqref="F256">
    <cfRule type="expression" dxfId="10319" priority="8180" stopIfTrue="1">
      <formula>$A256&lt;&gt;""</formula>
    </cfRule>
  </conditionalFormatting>
  <conditionalFormatting sqref="C260:H260">
    <cfRule type="expression" dxfId="10318" priority="8178" stopIfTrue="1">
      <formula>$A260&lt;&gt;""</formula>
    </cfRule>
  </conditionalFormatting>
  <conditionalFormatting sqref="C260:H260">
    <cfRule type="expression" dxfId="10317" priority="8179" stopIfTrue="1">
      <formula>$A260&lt;&gt;""</formula>
    </cfRule>
  </conditionalFormatting>
  <conditionalFormatting sqref="F258:H258">
    <cfRule type="expression" dxfId="10316" priority="8176" stopIfTrue="1">
      <formula>$A258&lt;&gt;""</formula>
    </cfRule>
  </conditionalFormatting>
  <conditionalFormatting sqref="F258:H258">
    <cfRule type="expression" dxfId="10315" priority="8177" stopIfTrue="1">
      <formula>$A258&lt;&gt;""</formula>
    </cfRule>
  </conditionalFormatting>
  <conditionalFormatting sqref="F259:H259">
    <cfRule type="expression" dxfId="10314" priority="8174" stopIfTrue="1">
      <formula>$A259&lt;&gt;""</formula>
    </cfRule>
  </conditionalFormatting>
  <conditionalFormatting sqref="F259:H259">
    <cfRule type="expression" dxfId="10313" priority="8175" stopIfTrue="1">
      <formula>$A259&lt;&gt;""</formula>
    </cfRule>
  </conditionalFormatting>
  <conditionalFormatting sqref="I129:J130">
    <cfRule type="expression" dxfId="10312" priority="8173" stopIfTrue="1">
      <formula>$A129&lt;&gt;""</formula>
    </cfRule>
  </conditionalFormatting>
  <conditionalFormatting sqref="F129:H130">
    <cfRule type="expression" dxfId="10311" priority="8171" stopIfTrue="1">
      <formula>$A129&lt;&gt;""</formula>
    </cfRule>
  </conditionalFormatting>
  <conditionalFormatting sqref="F129:H130">
    <cfRule type="expression" dxfId="10310" priority="8172" stopIfTrue="1">
      <formula>$A129&lt;&gt;""</formula>
    </cfRule>
  </conditionalFormatting>
  <conditionalFormatting sqref="F128 H128:J128">
    <cfRule type="expression" dxfId="10309" priority="8170" stopIfTrue="1">
      <formula>$A128&lt;&gt;""</formula>
    </cfRule>
  </conditionalFormatting>
  <conditionalFormatting sqref="G128">
    <cfRule type="expression" dxfId="10308" priority="8168" stopIfTrue="1">
      <formula>$A128&lt;&gt;""</formula>
    </cfRule>
  </conditionalFormatting>
  <conditionalFormatting sqref="G128">
    <cfRule type="expression" dxfId="10307" priority="8169" stopIfTrue="1">
      <formula>$A128&lt;&gt;""</formula>
    </cfRule>
  </conditionalFormatting>
  <conditionalFormatting sqref="H126">
    <cfRule type="expression" dxfId="10306" priority="8167" stopIfTrue="1">
      <formula>$A126&lt;&gt;""</formula>
    </cfRule>
  </conditionalFormatting>
  <conditionalFormatting sqref="G126">
    <cfRule type="expression" dxfId="10305" priority="8165" stopIfTrue="1">
      <formula>$A126&lt;&gt;""</formula>
    </cfRule>
  </conditionalFormatting>
  <conditionalFormatting sqref="G126">
    <cfRule type="expression" dxfId="10304" priority="8166" stopIfTrue="1">
      <formula>$A126&lt;&gt;""</formula>
    </cfRule>
  </conditionalFormatting>
  <conditionalFormatting sqref="F122:F123">
    <cfRule type="expression" dxfId="10303" priority="8164" stopIfTrue="1">
      <formula>$A122&lt;&gt;""</formula>
    </cfRule>
  </conditionalFormatting>
  <conditionalFormatting sqref="F122:F123">
    <cfRule type="expression" dxfId="10302" priority="8163" stopIfTrue="1">
      <formula>$A122&lt;&gt;""</formula>
    </cfRule>
  </conditionalFormatting>
  <conditionalFormatting sqref="G122:H123">
    <cfRule type="expression" dxfId="10301" priority="8161" stopIfTrue="1">
      <formula>$A122&lt;&gt;""</formula>
    </cfRule>
  </conditionalFormatting>
  <conditionalFormatting sqref="G122:H123">
    <cfRule type="expression" dxfId="10300" priority="8162" stopIfTrue="1">
      <formula>$A122&lt;&gt;""</formula>
    </cfRule>
  </conditionalFormatting>
  <conditionalFormatting sqref="G122:H123">
    <cfRule type="expression" dxfId="10299" priority="8159" stopIfTrue="1">
      <formula>$A122&lt;&gt;""</formula>
    </cfRule>
  </conditionalFormatting>
  <conditionalFormatting sqref="G122:H123">
    <cfRule type="expression" dxfId="10298" priority="8160" stopIfTrue="1">
      <formula>$A122&lt;&gt;""</formula>
    </cfRule>
  </conditionalFormatting>
  <conditionalFormatting sqref="G118">
    <cfRule type="expression" dxfId="10297" priority="8155" stopIfTrue="1">
      <formula>$A118&lt;&gt;""</formula>
    </cfRule>
  </conditionalFormatting>
  <conditionalFormatting sqref="G118">
    <cfRule type="expression" dxfId="10296" priority="8156" stopIfTrue="1">
      <formula>$A118&lt;&gt;""</formula>
    </cfRule>
  </conditionalFormatting>
  <conditionalFormatting sqref="G118">
    <cfRule type="expression" dxfId="10295" priority="8153" stopIfTrue="1">
      <formula>$A118&lt;&gt;""</formula>
    </cfRule>
  </conditionalFormatting>
  <conditionalFormatting sqref="G118">
    <cfRule type="expression" dxfId="10294" priority="8154" stopIfTrue="1">
      <formula>$A118&lt;&gt;""</formula>
    </cfRule>
  </conditionalFormatting>
  <conditionalFormatting sqref="D116:E116">
    <cfRule type="expression" dxfId="10293" priority="8152" stopIfTrue="1">
      <formula>$A116&lt;&gt;""</formula>
    </cfRule>
  </conditionalFormatting>
  <conditionalFormatting sqref="F200:F203 G201:H202 H202:H203">
    <cfRule type="expression" dxfId="10292" priority="8147" stopIfTrue="1">
      <formula>$A200&lt;&gt;""</formula>
    </cfRule>
  </conditionalFormatting>
  <conditionalFormatting sqref="F208">
    <cfRule type="expression" dxfId="10291" priority="8146" stopIfTrue="1">
      <formula>$A208&lt;&gt;""</formula>
    </cfRule>
  </conditionalFormatting>
  <conditionalFormatting sqref="F178:I181">
    <cfRule type="expression" dxfId="10290" priority="8151" stopIfTrue="1">
      <formula>$A178&lt;&gt;""</formula>
    </cfRule>
  </conditionalFormatting>
  <conditionalFormatting sqref="F256:I256">
    <cfRule type="expression" dxfId="10289" priority="8149" stopIfTrue="1">
      <formula>$A256&lt;&gt;""</formula>
    </cfRule>
  </conditionalFormatting>
  <conditionalFormatting sqref="H181:I183">
    <cfRule type="expression" dxfId="10288" priority="8150" stopIfTrue="1">
      <formula>$A181&lt;&gt;""</formula>
    </cfRule>
  </conditionalFormatting>
  <conditionalFormatting sqref="H257:I257">
    <cfRule type="expression" dxfId="10287" priority="8148" stopIfTrue="1">
      <formula>$A257&lt;&gt;""</formula>
    </cfRule>
  </conditionalFormatting>
  <conditionalFormatting sqref="F131:H132">
    <cfRule type="expression" dxfId="10286" priority="8144" stopIfTrue="1">
      <formula>$A131&lt;&gt;""</formula>
    </cfRule>
  </conditionalFormatting>
  <conditionalFormatting sqref="F131:H132">
    <cfRule type="expression" dxfId="10285" priority="8145" stopIfTrue="1">
      <formula>$A131&lt;&gt;""</formula>
    </cfRule>
  </conditionalFormatting>
  <conditionalFormatting sqref="H129">
    <cfRule type="expression" dxfId="10284" priority="8142" stopIfTrue="1">
      <formula>$A129&lt;&gt;""</formula>
    </cfRule>
  </conditionalFormatting>
  <conditionalFormatting sqref="H129">
    <cfRule type="expression" dxfId="10283" priority="8143" stopIfTrue="1">
      <formula>$A129&lt;&gt;""</formula>
    </cfRule>
  </conditionalFormatting>
  <conditionalFormatting sqref="H130">
    <cfRule type="expression" dxfId="10282" priority="8140" stopIfTrue="1">
      <formula>$A130&lt;&gt;""</formula>
    </cfRule>
  </conditionalFormatting>
  <conditionalFormatting sqref="H130">
    <cfRule type="expression" dxfId="10281" priority="8141" stopIfTrue="1">
      <formula>$A130&lt;&gt;""</formula>
    </cfRule>
  </conditionalFormatting>
  <conditionalFormatting sqref="F134:H134">
    <cfRule type="expression" dxfId="10280" priority="8138" stopIfTrue="1">
      <formula>$A134&lt;&gt;""</formula>
    </cfRule>
  </conditionalFormatting>
  <conditionalFormatting sqref="F134:H134">
    <cfRule type="expression" dxfId="10279" priority="8139" stopIfTrue="1">
      <formula>$A134&lt;&gt;""</formula>
    </cfRule>
  </conditionalFormatting>
  <conditionalFormatting sqref="F135:H135">
    <cfRule type="expression" dxfId="10278" priority="8136" stopIfTrue="1">
      <formula>$A135&lt;&gt;""</formula>
    </cfRule>
  </conditionalFormatting>
  <conditionalFormatting sqref="F135:H135">
    <cfRule type="expression" dxfId="10277" priority="8137" stopIfTrue="1">
      <formula>$A135&lt;&gt;""</formula>
    </cfRule>
  </conditionalFormatting>
  <conditionalFormatting sqref="G127">
    <cfRule type="expression" dxfId="10276" priority="8134" stopIfTrue="1">
      <formula>$A127&lt;&gt;""</formula>
    </cfRule>
  </conditionalFormatting>
  <conditionalFormatting sqref="G127">
    <cfRule type="expression" dxfId="10275" priority="8135" stopIfTrue="1">
      <formula>$A127&lt;&gt;""</formula>
    </cfRule>
  </conditionalFormatting>
  <conditionalFormatting sqref="F133:H133">
    <cfRule type="expression" dxfId="10274" priority="8132" stopIfTrue="1">
      <formula>$A133&lt;&gt;""</formula>
    </cfRule>
  </conditionalFormatting>
  <conditionalFormatting sqref="F133:H133">
    <cfRule type="expression" dxfId="10273" priority="8133" stopIfTrue="1">
      <formula>$A133&lt;&gt;""</formula>
    </cfRule>
  </conditionalFormatting>
  <conditionalFormatting sqref="D143">
    <cfRule type="expression" dxfId="10272" priority="8131" stopIfTrue="1">
      <formula>$A143&lt;&gt;""</formula>
    </cfRule>
  </conditionalFormatting>
  <conditionalFormatting sqref="H136">
    <cfRule type="expression" dxfId="10271" priority="8130" stopIfTrue="1">
      <formula>$A136&lt;&gt;""</formula>
    </cfRule>
  </conditionalFormatting>
  <conditionalFormatting sqref="G136">
    <cfRule type="expression" dxfId="10270" priority="8128" stopIfTrue="1">
      <formula>$A136&lt;&gt;""</formula>
    </cfRule>
  </conditionalFormatting>
  <conditionalFormatting sqref="G136">
    <cfRule type="expression" dxfId="10269" priority="8129" stopIfTrue="1">
      <formula>$A136&lt;&gt;""</formula>
    </cfRule>
  </conditionalFormatting>
  <conditionalFormatting sqref="G138">
    <cfRule type="expression" dxfId="10268" priority="8127" stopIfTrue="1">
      <formula>$A138&lt;&gt;""</formula>
    </cfRule>
  </conditionalFormatting>
  <conditionalFormatting sqref="G139">
    <cfRule type="expression" dxfId="10267" priority="8126" stopIfTrue="1">
      <formula>$A139&lt;&gt;""</formula>
    </cfRule>
  </conditionalFormatting>
  <conditionalFormatting sqref="F142:H144">
    <cfRule type="expression" dxfId="10266" priority="8124" stopIfTrue="1">
      <formula>$A142&lt;&gt;""</formula>
    </cfRule>
  </conditionalFormatting>
  <conditionalFormatting sqref="F142:H144">
    <cfRule type="expression" dxfId="10265" priority="8125" stopIfTrue="1">
      <formula>$A142&lt;&gt;""</formula>
    </cfRule>
  </conditionalFormatting>
  <conditionalFormatting sqref="G140:H142">
    <cfRule type="expression" dxfId="10264" priority="8122" stopIfTrue="1">
      <formula>$A140&lt;&gt;""</formula>
    </cfRule>
  </conditionalFormatting>
  <conditionalFormatting sqref="G140:H142">
    <cfRule type="expression" dxfId="10263" priority="8123" stopIfTrue="1">
      <formula>$A140&lt;&gt;""</formula>
    </cfRule>
  </conditionalFormatting>
  <conditionalFormatting sqref="G145:H145">
    <cfRule type="expression" dxfId="10262" priority="8120" stopIfTrue="1">
      <formula>$A145&lt;&gt;""</formula>
    </cfRule>
  </conditionalFormatting>
  <conditionalFormatting sqref="G145:H145">
    <cfRule type="expression" dxfId="10261" priority="8121" stopIfTrue="1">
      <formula>$A145&lt;&gt;""</formula>
    </cfRule>
  </conditionalFormatting>
  <conditionalFormatting sqref="I162:J164">
    <cfRule type="expression" dxfId="10260" priority="8118" stopIfTrue="1">
      <formula>$A162&lt;&gt;""</formula>
    </cfRule>
  </conditionalFormatting>
  <conditionalFormatting sqref="I164:J164">
    <cfRule type="expression" dxfId="10259" priority="8119" stopIfTrue="1">
      <formula>$A164&lt;&gt;""</formula>
    </cfRule>
  </conditionalFormatting>
  <conditionalFormatting sqref="F162:H164">
    <cfRule type="expression" dxfId="10258" priority="8116" stopIfTrue="1">
      <formula>$A162&lt;&gt;""</formula>
    </cfRule>
  </conditionalFormatting>
  <conditionalFormatting sqref="F162:H164">
    <cfRule type="expression" dxfId="10257" priority="8117" stopIfTrue="1">
      <formula>$A162&lt;&gt;""</formula>
    </cfRule>
  </conditionalFormatting>
  <conditionalFormatting sqref="F146:F148">
    <cfRule type="expression" dxfId="10256" priority="8115" stopIfTrue="1">
      <formula>$A146&lt;&gt;""</formula>
    </cfRule>
  </conditionalFormatting>
  <conditionalFormatting sqref="G146:H148">
    <cfRule type="expression" dxfId="10255" priority="8113" stopIfTrue="1">
      <formula>$A146&lt;&gt;""</formula>
    </cfRule>
  </conditionalFormatting>
  <conditionalFormatting sqref="G146:H148">
    <cfRule type="expression" dxfId="10254" priority="8114" stopIfTrue="1">
      <formula>$A146&lt;&gt;""</formula>
    </cfRule>
  </conditionalFormatting>
  <conditionalFormatting sqref="F149:F151">
    <cfRule type="expression" dxfId="10253" priority="8112" stopIfTrue="1">
      <formula>$A149&lt;&gt;""</formula>
    </cfRule>
  </conditionalFormatting>
  <conditionalFormatting sqref="G149:H151">
    <cfRule type="expression" dxfId="10252" priority="8110" stopIfTrue="1">
      <formula>$A149&lt;&gt;""</formula>
    </cfRule>
  </conditionalFormatting>
  <conditionalFormatting sqref="G149:H151">
    <cfRule type="expression" dxfId="10251" priority="8111" stopIfTrue="1">
      <formula>$A149&lt;&gt;""</formula>
    </cfRule>
  </conditionalFormatting>
  <conditionalFormatting sqref="F154:H154">
    <cfRule type="expression" dxfId="10250" priority="8108" stopIfTrue="1">
      <formula>$A154&lt;&gt;""</formula>
    </cfRule>
  </conditionalFormatting>
  <conditionalFormatting sqref="F154:H154">
    <cfRule type="expression" dxfId="10249" priority="8109" stopIfTrue="1">
      <formula>$A154&lt;&gt;""</formula>
    </cfRule>
  </conditionalFormatting>
  <conditionalFormatting sqref="G153">
    <cfRule type="expression" dxfId="10248" priority="8106" stopIfTrue="1">
      <formula>$A153&lt;&gt;""</formula>
    </cfRule>
  </conditionalFormatting>
  <conditionalFormatting sqref="G153">
    <cfRule type="expression" dxfId="10247" priority="8107" stopIfTrue="1">
      <formula>$A153&lt;&gt;""</formula>
    </cfRule>
  </conditionalFormatting>
  <conditionalFormatting sqref="F157:H157">
    <cfRule type="expression" dxfId="10246" priority="8104" stopIfTrue="1">
      <formula>$A157&lt;&gt;""</formula>
    </cfRule>
  </conditionalFormatting>
  <conditionalFormatting sqref="F157:H157">
    <cfRule type="expression" dxfId="10245" priority="8105" stopIfTrue="1">
      <formula>$A157&lt;&gt;""</formula>
    </cfRule>
  </conditionalFormatting>
  <conditionalFormatting sqref="G158:H158">
    <cfRule type="expression" dxfId="10244" priority="8102" stopIfTrue="1">
      <formula>$A158&lt;&gt;""</formula>
    </cfRule>
  </conditionalFormatting>
  <conditionalFormatting sqref="G158:H158">
    <cfRule type="expression" dxfId="10243" priority="8103" stopIfTrue="1">
      <formula>$A158&lt;&gt;""</formula>
    </cfRule>
  </conditionalFormatting>
  <conditionalFormatting sqref="G155:H155">
    <cfRule type="expression" dxfId="10242" priority="8100" stopIfTrue="1">
      <formula>$A155&lt;&gt;""</formula>
    </cfRule>
  </conditionalFormatting>
  <conditionalFormatting sqref="H155">
    <cfRule type="expression" dxfId="10241" priority="8101" stopIfTrue="1">
      <formula>$A155&lt;&gt;""</formula>
    </cfRule>
  </conditionalFormatting>
  <conditionalFormatting sqref="H159">
    <cfRule type="expression" dxfId="10240" priority="8098" stopIfTrue="1">
      <formula>$A159&lt;&gt;""</formula>
    </cfRule>
  </conditionalFormatting>
  <conditionalFormatting sqref="H159">
    <cfRule type="expression" dxfId="10239" priority="8099" stopIfTrue="1">
      <formula>$A159&lt;&gt;""</formula>
    </cfRule>
  </conditionalFormatting>
  <conditionalFormatting sqref="H160">
    <cfRule type="expression" dxfId="10238" priority="8096" stopIfTrue="1">
      <formula>$A160&lt;&gt;""</formula>
    </cfRule>
  </conditionalFormatting>
  <conditionalFormatting sqref="H160">
    <cfRule type="expression" dxfId="10237" priority="8097" stopIfTrue="1">
      <formula>$A160&lt;&gt;""</formula>
    </cfRule>
  </conditionalFormatting>
  <conditionalFormatting sqref="H161">
    <cfRule type="expression" dxfId="10236" priority="8094" stopIfTrue="1">
      <formula>$A161&lt;&gt;""</formula>
    </cfRule>
  </conditionalFormatting>
  <conditionalFormatting sqref="H161">
    <cfRule type="expression" dxfId="10235" priority="8095" stopIfTrue="1">
      <formula>$A161&lt;&gt;""</formula>
    </cfRule>
  </conditionalFormatting>
  <conditionalFormatting sqref="H162">
    <cfRule type="expression" dxfId="10234" priority="8092" stopIfTrue="1">
      <formula>$A162&lt;&gt;""</formula>
    </cfRule>
  </conditionalFormatting>
  <conditionalFormatting sqref="H162">
    <cfRule type="expression" dxfId="10233" priority="8093" stopIfTrue="1">
      <formula>$A162&lt;&gt;""</formula>
    </cfRule>
  </conditionalFormatting>
  <conditionalFormatting sqref="G166">
    <cfRule type="expression" dxfId="10232" priority="8090" stopIfTrue="1">
      <formula>$A166&lt;&gt;""</formula>
    </cfRule>
  </conditionalFormatting>
  <conditionalFormatting sqref="G166">
    <cfRule type="expression" dxfId="10231" priority="8091" stopIfTrue="1">
      <formula>$A166&lt;&gt;""</formula>
    </cfRule>
  </conditionalFormatting>
  <conditionalFormatting sqref="G165">
    <cfRule type="expression" dxfId="10230" priority="8088" stopIfTrue="1">
      <formula>$A165&lt;&gt;""</formula>
    </cfRule>
  </conditionalFormatting>
  <conditionalFormatting sqref="G165">
    <cfRule type="expression" dxfId="10229" priority="8089" stopIfTrue="1">
      <formula>$A165&lt;&gt;""</formula>
    </cfRule>
  </conditionalFormatting>
  <conditionalFormatting sqref="F171">
    <cfRule type="expression" dxfId="10228" priority="8087" stopIfTrue="1">
      <formula>$A171&lt;&gt;""</formula>
    </cfRule>
  </conditionalFormatting>
  <conditionalFormatting sqref="G172:H172">
    <cfRule type="expression" dxfId="10227" priority="8085" stopIfTrue="1">
      <formula>$A172&lt;&gt;""</formula>
    </cfRule>
  </conditionalFormatting>
  <conditionalFormatting sqref="G172:H172">
    <cfRule type="expression" dxfId="10226" priority="8086" stopIfTrue="1">
      <formula>$A172&lt;&gt;""</formula>
    </cfRule>
  </conditionalFormatting>
  <conditionalFormatting sqref="G173:H173">
    <cfRule type="expression" dxfId="10225" priority="8083" stopIfTrue="1">
      <formula>$A173&lt;&gt;""</formula>
    </cfRule>
  </conditionalFormatting>
  <conditionalFormatting sqref="G173:H173">
    <cfRule type="expression" dxfId="10224" priority="8084" stopIfTrue="1">
      <formula>$A173&lt;&gt;""</formula>
    </cfRule>
  </conditionalFormatting>
  <conditionalFormatting sqref="F172">
    <cfRule type="expression" dxfId="10223" priority="8082" stopIfTrue="1">
      <formula>$A172&lt;&gt;""</formula>
    </cfRule>
  </conditionalFormatting>
  <conditionalFormatting sqref="F173">
    <cfRule type="expression" dxfId="10222" priority="8081" stopIfTrue="1">
      <formula>$A173&lt;&gt;""</formula>
    </cfRule>
  </conditionalFormatting>
  <conditionalFormatting sqref="D172">
    <cfRule type="expression" dxfId="10221" priority="8080" stopIfTrue="1">
      <formula>$A172&lt;&gt;""</formula>
    </cfRule>
  </conditionalFormatting>
  <conditionalFormatting sqref="F167:F169">
    <cfRule type="expression" dxfId="10220" priority="8079" stopIfTrue="1">
      <formula>$A167&lt;&gt;""</formula>
    </cfRule>
  </conditionalFormatting>
  <conditionalFormatting sqref="G167:H169">
    <cfRule type="expression" dxfId="10219" priority="8077" stopIfTrue="1">
      <formula>$A167&lt;&gt;""</formula>
    </cfRule>
  </conditionalFormatting>
  <conditionalFormatting sqref="G167:H169">
    <cfRule type="expression" dxfId="10218" priority="8078" stopIfTrue="1">
      <formula>$A167&lt;&gt;""</formula>
    </cfRule>
  </conditionalFormatting>
  <conditionalFormatting sqref="I186">
    <cfRule type="expression" dxfId="10217" priority="8076" stopIfTrue="1">
      <formula>$A186&lt;&gt;""</formula>
    </cfRule>
  </conditionalFormatting>
  <conditionalFormatting sqref="E184">
    <cfRule type="expression" dxfId="10216" priority="8075" stopIfTrue="1">
      <formula>$A184&lt;&gt;""</formula>
    </cfRule>
  </conditionalFormatting>
  <conditionalFormatting sqref="E185">
    <cfRule type="expression" dxfId="10215" priority="8074" stopIfTrue="1">
      <formula>$A185&lt;&gt;""</formula>
    </cfRule>
  </conditionalFormatting>
  <conditionalFormatting sqref="G175">
    <cfRule type="expression" dxfId="10214" priority="8072" stopIfTrue="1">
      <formula>$A175&lt;&gt;""</formula>
    </cfRule>
  </conditionalFormatting>
  <conditionalFormatting sqref="G175">
    <cfRule type="expression" dxfId="10213" priority="8073" stopIfTrue="1">
      <formula>$A175&lt;&gt;""</formula>
    </cfRule>
  </conditionalFormatting>
  <conditionalFormatting sqref="G174">
    <cfRule type="expression" dxfId="10212" priority="8070" stopIfTrue="1">
      <formula>$A174&lt;&gt;""</formula>
    </cfRule>
  </conditionalFormatting>
  <conditionalFormatting sqref="G174">
    <cfRule type="expression" dxfId="10211" priority="8071" stopIfTrue="1">
      <formula>$A174&lt;&gt;""</formula>
    </cfRule>
  </conditionalFormatting>
  <conditionalFormatting sqref="F186">
    <cfRule type="expression" dxfId="10210" priority="8069" stopIfTrue="1">
      <formula>$A186&lt;&gt;""</formula>
    </cfRule>
  </conditionalFormatting>
  <conditionalFormatting sqref="F190:F192">
    <cfRule type="expression" dxfId="10209" priority="8068" stopIfTrue="1">
      <formula>$A190&lt;&gt;""</formula>
    </cfRule>
  </conditionalFormatting>
  <conditionalFormatting sqref="G190:H192">
    <cfRule type="expression" dxfId="10208" priority="8066" stopIfTrue="1">
      <formula>$A190&lt;&gt;""</formula>
    </cfRule>
  </conditionalFormatting>
  <conditionalFormatting sqref="G190:H192">
    <cfRule type="expression" dxfId="10207" priority="8067" stopIfTrue="1">
      <formula>$A190&lt;&gt;""</formula>
    </cfRule>
  </conditionalFormatting>
  <conditionalFormatting sqref="I207:J210">
    <cfRule type="expression" dxfId="10206" priority="8064" stopIfTrue="1">
      <formula>$A207&lt;&gt;""</formula>
    </cfRule>
  </conditionalFormatting>
  <conditionalFormatting sqref="I210:J210">
    <cfRule type="expression" dxfId="10205" priority="8065" stopIfTrue="1">
      <formula>$A210&lt;&gt;""</formula>
    </cfRule>
  </conditionalFormatting>
  <conditionalFormatting sqref="F207:H210">
    <cfRule type="expression" dxfId="10204" priority="8062" stopIfTrue="1">
      <formula>$A207&lt;&gt;""</formula>
    </cfRule>
  </conditionalFormatting>
  <conditionalFormatting sqref="F207:H210">
    <cfRule type="expression" dxfId="10203" priority="8063" stopIfTrue="1">
      <formula>$A207&lt;&gt;""</formula>
    </cfRule>
  </conditionalFormatting>
  <conditionalFormatting sqref="G193:H193">
    <cfRule type="expression" dxfId="10202" priority="8060" stopIfTrue="1">
      <formula>$A193&lt;&gt;""</formula>
    </cfRule>
  </conditionalFormatting>
  <conditionalFormatting sqref="G193:H193">
    <cfRule type="expression" dxfId="10201" priority="8061" stopIfTrue="1">
      <formula>$A193&lt;&gt;""</formula>
    </cfRule>
  </conditionalFormatting>
  <conditionalFormatting sqref="G194:H194">
    <cfRule type="expression" dxfId="10200" priority="8058" stopIfTrue="1">
      <formula>$A194&lt;&gt;""</formula>
    </cfRule>
  </conditionalFormatting>
  <conditionalFormatting sqref="H194">
    <cfRule type="expression" dxfId="10199" priority="8059" stopIfTrue="1">
      <formula>$A194&lt;&gt;""</formula>
    </cfRule>
  </conditionalFormatting>
  <conditionalFormatting sqref="F195">
    <cfRule type="expression" dxfId="10198" priority="8057" stopIfTrue="1">
      <formula>$A195&lt;&gt;""</formula>
    </cfRule>
  </conditionalFormatting>
  <conditionalFormatting sqref="G196:H196">
    <cfRule type="expression" dxfId="10197" priority="8055" stopIfTrue="1">
      <formula>$A196&lt;&gt;""</formula>
    </cfRule>
  </conditionalFormatting>
  <conditionalFormatting sqref="G196:H196">
    <cfRule type="expression" dxfId="10196" priority="8056" stopIfTrue="1">
      <formula>$A196&lt;&gt;""</formula>
    </cfRule>
  </conditionalFormatting>
  <conditionalFormatting sqref="G197:H197">
    <cfRule type="expression" dxfId="10195" priority="8053" stopIfTrue="1">
      <formula>$A197&lt;&gt;""</formula>
    </cfRule>
  </conditionalFormatting>
  <conditionalFormatting sqref="G197:H197">
    <cfRule type="expression" dxfId="10194" priority="8054" stopIfTrue="1">
      <formula>$A197&lt;&gt;""</formula>
    </cfRule>
  </conditionalFormatting>
  <conditionalFormatting sqref="F197">
    <cfRule type="expression" dxfId="10193" priority="8052" stopIfTrue="1">
      <formula>$A197&lt;&gt;""</formula>
    </cfRule>
  </conditionalFormatting>
  <conditionalFormatting sqref="F202">
    <cfRule type="expression" dxfId="10192" priority="8051" stopIfTrue="1">
      <formula>$A202&lt;&gt;""</formula>
    </cfRule>
  </conditionalFormatting>
  <conditionalFormatting sqref="F198">
    <cfRule type="expression" dxfId="10191" priority="8050" stopIfTrue="1">
      <formula>$A198&lt;&gt;""</formula>
    </cfRule>
  </conditionalFormatting>
  <conditionalFormatting sqref="G202">
    <cfRule type="expression" dxfId="10190" priority="8049" stopIfTrue="1">
      <formula>$A202&lt;&gt;""</formula>
    </cfRule>
  </conditionalFormatting>
  <conditionalFormatting sqref="H199">
    <cfRule type="expression" dxfId="10189" priority="8047" stopIfTrue="1">
      <formula>$A199&lt;&gt;""</formula>
    </cfRule>
  </conditionalFormatting>
  <conditionalFormatting sqref="H199">
    <cfRule type="expression" dxfId="10188" priority="8048" stopIfTrue="1">
      <formula>$A199&lt;&gt;""</formula>
    </cfRule>
  </conditionalFormatting>
  <conditionalFormatting sqref="G199">
    <cfRule type="expression" dxfId="10187" priority="8045" stopIfTrue="1">
      <formula>$A199&lt;&gt;""</formula>
    </cfRule>
  </conditionalFormatting>
  <conditionalFormatting sqref="G199">
    <cfRule type="expression" dxfId="10186" priority="8046" stopIfTrue="1">
      <formula>$A199&lt;&gt;""</formula>
    </cfRule>
  </conditionalFormatting>
  <conditionalFormatting sqref="F199">
    <cfRule type="expression" dxfId="10185" priority="8044" stopIfTrue="1">
      <formula>$A199&lt;&gt;""</formula>
    </cfRule>
  </conditionalFormatting>
  <conditionalFormatting sqref="H200">
    <cfRule type="expression" dxfId="10184" priority="8042" stopIfTrue="1">
      <formula>$A200&lt;&gt;""</formula>
    </cfRule>
  </conditionalFormatting>
  <conditionalFormatting sqref="H200">
    <cfRule type="expression" dxfId="10183" priority="8043" stopIfTrue="1">
      <formula>$A200&lt;&gt;""</formula>
    </cfRule>
  </conditionalFormatting>
  <conditionalFormatting sqref="G200">
    <cfRule type="expression" dxfId="10182" priority="8040" stopIfTrue="1">
      <formula>$A200&lt;&gt;""</formula>
    </cfRule>
  </conditionalFormatting>
  <conditionalFormatting sqref="G200">
    <cfRule type="expression" dxfId="10181" priority="8041" stopIfTrue="1">
      <formula>$A200&lt;&gt;""</formula>
    </cfRule>
  </conditionalFormatting>
  <conditionalFormatting sqref="F200">
    <cfRule type="expression" dxfId="10180" priority="8038" stopIfTrue="1">
      <formula>$A200&lt;&gt;""</formula>
    </cfRule>
  </conditionalFormatting>
  <conditionalFormatting sqref="F200">
    <cfRule type="expression" dxfId="10179" priority="8039" stopIfTrue="1">
      <formula>$A200&lt;&gt;""</formula>
    </cfRule>
  </conditionalFormatting>
  <conditionalFormatting sqref="G201:H201">
    <cfRule type="expression" dxfId="10178" priority="8036" stopIfTrue="1">
      <formula>$A201&lt;&gt;""</formula>
    </cfRule>
  </conditionalFormatting>
  <conditionalFormatting sqref="G201:H201">
    <cfRule type="expression" dxfId="10177" priority="8037" stopIfTrue="1">
      <formula>$A201&lt;&gt;""</formula>
    </cfRule>
  </conditionalFormatting>
  <conditionalFormatting sqref="F196">
    <cfRule type="expression" dxfId="10176" priority="8035" stopIfTrue="1">
      <formula>$A196&lt;&gt;""</formula>
    </cfRule>
  </conditionalFormatting>
  <conditionalFormatting sqref="F204:H204">
    <cfRule type="expression" dxfId="10175" priority="8033" stopIfTrue="1">
      <formula>$A204&lt;&gt;""</formula>
    </cfRule>
  </conditionalFormatting>
  <conditionalFormatting sqref="F204:H204">
    <cfRule type="expression" dxfId="10174" priority="8034" stopIfTrue="1">
      <formula>$A204&lt;&gt;""</formula>
    </cfRule>
  </conditionalFormatting>
  <conditionalFormatting sqref="G203">
    <cfRule type="expression" dxfId="10173" priority="8031" stopIfTrue="1">
      <formula>$A203&lt;&gt;""</formula>
    </cfRule>
  </conditionalFormatting>
  <conditionalFormatting sqref="G203">
    <cfRule type="expression" dxfId="10172" priority="8032" stopIfTrue="1">
      <formula>$A203&lt;&gt;""</formula>
    </cfRule>
  </conditionalFormatting>
  <conditionalFormatting sqref="F205">
    <cfRule type="expression" dxfId="10171" priority="8030" stopIfTrue="1">
      <formula>$A205&lt;&gt;""</formula>
    </cfRule>
  </conditionalFormatting>
  <conditionalFormatting sqref="G205:H205">
    <cfRule type="expression" dxfId="10170" priority="8028" stopIfTrue="1">
      <formula>$A205&lt;&gt;""</formula>
    </cfRule>
  </conditionalFormatting>
  <conditionalFormatting sqref="G205:H205">
    <cfRule type="expression" dxfId="10169" priority="8029" stopIfTrue="1">
      <formula>$A205&lt;&gt;""</formula>
    </cfRule>
  </conditionalFormatting>
  <conditionalFormatting sqref="G208:H208">
    <cfRule type="expression" dxfId="10168" priority="8026" stopIfTrue="1">
      <formula>$A208&lt;&gt;""</formula>
    </cfRule>
  </conditionalFormatting>
  <conditionalFormatting sqref="G208:H208">
    <cfRule type="expression" dxfId="10167" priority="8027" stopIfTrue="1">
      <formula>$A208&lt;&gt;""</formula>
    </cfRule>
  </conditionalFormatting>
  <conditionalFormatting sqref="F208">
    <cfRule type="expression" dxfId="10166" priority="8025" stopIfTrue="1">
      <formula>$A208&lt;&gt;""</formula>
    </cfRule>
  </conditionalFormatting>
  <conditionalFormatting sqref="F206:G207 G205:G206">
    <cfRule type="expression" dxfId="10165" priority="8023" stopIfTrue="1">
      <formula>$A205&lt;&gt;""</formula>
    </cfRule>
  </conditionalFormatting>
  <conditionalFormatting sqref="F206:G207 G205:G206">
    <cfRule type="expression" dxfId="10164" priority="8024" stopIfTrue="1">
      <formula>$A205&lt;&gt;""</formula>
    </cfRule>
  </conditionalFormatting>
  <conditionalFormatting sqref="H206">
    <cfRule type="expression" dxfId="10163" priority="8021" stopIfTrue="1">
      <formula>$A206&lt;&gt;""</formula>
    </cfRule>
  </conditionalFormatting>
  <conditionalFormatting sqref="H206">
    <cfRule type="expression" dxfId="10162" priority="8022" stopIfTrue="1">
      <formula>$A206&lt;&gt;""</formula>
    </cfRule>
  </conditionalFormatting>
  <conditionalFormatting sqref="H207">
    <cfRule type="expression" dxfId="10161" priority="8019" stopIfTrue="1">
      <formula>$A207&lt;&gt;""</formula>
    </cfRule>
  </conditionalFormatting>
  <conditionalFormatting sqref="H207">
    <cfRule type="expression" dxfId="10160" priority="8020" stopIfTrue="1">
      <formula>$A207&lt;&gt;""</formula>
    </cfRule>
  </conditionalFormatting>
  <conditionalFormatting sqref="F207">
    <cfRule type="expression" dxfId="10159" priority="8018" stopIfTrue="1">
      <formula>$A207&lt;&gt;""</formula>
    </cfRule>
  </conditionalFormatting>
  <conditionalFormatting sqref="I209:J209">
    <cfRule type="expression" dxfId="10158" priority="8017" stopIfTrue="1">
      <formula>$A209&lt;&gt;""</formula>
    </cfRule>
  </conditionalFormatting>
  <conditionalFormatting sqref="G207:H207">
    <cfRule type="expression" dxfId="10157" priority="8015" stopIfTrue="1">
      <formula>$A207&lt;&gt;""</formula>
    </cfRule>
  </conditionalFormatting>
  <conditionalFormatting sqref="G207:H207">
    <cfRule type="expression" dxfId="10156" priority="8016" stopIfTrue="1">
      <formula>$A207&lt;&gt;""</formula>
    </cfRule>
  </conditionalFormatting>
  <conditionalFormatting sqref="F207">
    <cfRule type="expression" dxfId="10155" priority="8014" stopIfTrue="1">
      <formula>$A207&lt;&gt;""</formula>
    </cfRule>
  </conditionalFormatting>
  <conditionalFormatting sqref="F206">
    <cfRule type="expression" dxfId="10154" priority="8013" stopIfTrue="1">
      <formula>$A206&lt;&gt;""</formula>
    </cfRule>
  </conditionalFormatting>
  <conditionalFormatting sqref="G212:H212">
    <cfRule type="expression" dxfId="10153" priority="8012" stopIfTrue="1">
      <formula>$A212&lt;&gt;""</formula>
    </cfRule>
  </conditionalFormatting>
  <conditionalFormatting sqref="F212">
    <cfRule type="expression" dxfId="10152" priority="8011" stopIfTrue="1">
      <formula>$A212&lt;&gt;""</formula>
    </cfRule>
  </conditionalFormatting>
  <conditionalFormatting sqref="H213">
    <cfRule type="expression" dxfId="10151" priority="8010" stopIfTrue="1">
      <formula>$A213&lt;&gt;""</formula>
    </cfRule>
  </conditionalFormatting>
  <conditionalFormatting sqref="H189">
    <cfRule type="expression" dxfId="10150" priority="8009" stopIfTrue="1">
      <formula>$A189&lt;&gt;""</formula>
    </cfRule>
  </conditionalFormatting>
  <conditionalFormatting sqref="H189">
    <cfRule type="expression" dxfId="10149" priority="8008" stopIfTrue="1">
      <formula>$A189&lt;&gt;""</formula>
    </cfRule>
  </conditionalFormatting>
  <conditionalFormatting sqref="F213">
    <cfRule type="expression" dxfId="10148" priority="8007" stopIfTrue="1">
      <formula>$A213&lt;&gt;""</formula>
    </cfRule>
  </conditionalFormatting>
  <conditionalFormatting sqref="H214 F214">
    <cfRule type="expression" dxfId="10147" priority="8006" stopIfTrue="1">
      <formula>$A214&lt;&gt;""</formula>
    </cfRule>
  </conditionalFormatting>
  <conditionalFormatting sqref="G214">
    <cfRule type="expression" dxfId="10146" priority="8005" stopIfTrue="1">
      <formula>$A214&lt;&gt;""</formula>
    </cfRule>
  </conditionalFormatting>
  <conditionalFormatting sqref="G216:H216">
    <cfRule type="expression" dxfId="10145" priority="8003" stopIfTrue="1">
      <formula>$A216&lt;&gt;""</formula>
    </cfRule>
  </conditionalFormatting>
  <conditionalFormatting sqref="G216:H216">
    <cfRule type="expression" dxfId="10144" priority="8004" stopIfTrue="1">
      <formula>$A216&lt;&gt;""</formula>
    </cfRule>
  </conditionalFormatting>
  <conditionalFormatting sqref="G218:H218">
    <cfRule type="expression" dxfId="10143" priority="8001" stopIfTrue="1">
      <formula>$A218&lt;&gt;""</formula>
    </cfRule>
  </conditionalFormatting>
  <conditionalFormatting sqref="G218:H218">
    <cfRule type="expression" dxfId="10142" priority="8002" stopIfTrue="1">
      <formula>$A218&lt;&gt;""</formula>
    </cfRule>
  </conditionalFormatting>
  <conditionalFormatting sqref="F218">
    <cfRule type="expression" dxfId="10141" priority="8000" stopIfTrue="1">
      <formula>$A218&lt;&gt;""</formula>
    </cfRule>
  </conditionalFormatting>
  <conditionalFormatting sqref="F219">
    <cfRule type="expression" dxfId="10140" priority="7999" stopIfTrue="1">
      <formula>$A219&lt;&gt;""</formula>
    </cfRule>
  </conditionalFormatting>
  <conditionalFormatting sqref="F226:H226">
    <cfRule type="expression" dxfId="10139" priority="7997" stopIfTrue="1">
      <formula>$A226&lt;&gt;""</formula>
    </cfRule>
  </conditionalFormatting>
  <conditionalFormatting sqref="F226:H226">
    <cfRule type="expression" dxfId="10138" priority="7998" stopIfTrue="1">
      <formula>$A226&lt;&gt;""</formula>
    </cfRule>
  </conditionalFormatting>
  <conditionalFormatting sqref="G219">
    <cfRule type="expression" dxfId="10137" priority="7996" stopIfTrue="1">
      <formula>$A219&lt;&gt;""</formula>
    </cfRule>
  </conditionalFormatting>
  <conditionalFormatting sqref="F220:F222">
    <cfRule type="expression" dxfId="10136" priority="7995" stopIfTrue="1">
      <formula>$A220&lt;&gt;""</formula>
    </cfRule>
  </conditionalFormatting>
  <conditionalFormatting sqref="G220:H222">
    <cfRule type="expression" dxfId="10135" priority="7993" stopIfTrue="1">
      <formula>$A220&lt;&gt;""</formula>
    </cfRule>
  </conditionalFormatting>
  <conditionalFormatting sqref="G220:H222">
    <cfRule type="expression" dxfId="10134" priority="7994" stopIfTrue="1">
      <formula>$A220&lt;&gt;""</formula>
    </cfRule>
  </conditionalFormatting>
  <conditionalFormatting sqref="F223:H223">
    <cfRule type="expression" dxfId="10133" priority="7991" stopIfTrue="1">
      <formula>$A223&lt;&gt;""</formula>
    </cfRule>
  </conditionalFormatting>
  <conditionalFormatting sqref="F223:H223">
    <cfRule type="expression" dxfId="10132" priority="7992" stopIfTrue="1">
      <formula>$A223&lt;&gt;""</formula>
    </cfRule>
  </conditionalFormatting>
  <conditionalFormatting sqref="F224">
    <cfRule type="expression" dxfId="10131" priority="7989" stopIfTrue="1">
      <formula>$A224&lt;&gt;""</formula>
    </cfRule>
  </conditionalFormatting>
  <conditionalFormatting sqref="F224">
    <cfRule type="expression" dxfId="10130" priority="7990" stopIfTrue="1">
      <formula>$A224&lt;&gt;""</formula>
    </cfRule>
  </conditionalFormatting>
  <conditionalFormatting sqref="G224">
    <cfRule type="expression" dxfId="10129" priority="7987" stopIfTrue="1">
      <formula>$A224&lt;&gt;""</formula>
    </cfRule>
  </conditionalFormatting>
  <conditionalFormatting sqref="G224">
    <cfRule type="expression" dxfId="10128" priority="7988" stopIfTrue="1">
      <formula>$A224&lt;&gt;""</formula>
    </cfRule>
  </conditionalFormatting>
  <conditionalFormatting sqref="F225">
    <cfRule type="expression" dxfId="10127" priority="7986" stopIfTrue="1">
      <formula>$A225&lt;&gt;""</formula>
    </cfRule>
  </conditionalFormatting>
  <conditionalFormatting sqref="G225">
    <cfRule type="expression" dxfId="10126" priority="7985" stopIfTrue="1">
      <formula>$A225&lt;&gt;""</formula>
    </cfRule>
  </conditionalFormatting>
  <conditionalFormatting sqref="F227:H227">
    <cfRule type="expression" dxfId="10125" priority="7983" stopIfTrue="1">
      <formula>$A227&lt;&gt;""</formula>
    </cfRule>
  </conditionalFormatting>
  <conditionalFormatting sqref="H227">
    <cfRule type="expression" dxfId="10124" priority="7984" stopIfTrue="1">
      <formula>$A227&lt;&gt;""</formula>
    </cfRule>
  </conditionalFormatting>
  <conditionalFormatting sqref="F228:H228">
    <cfRule type="expression" dxfId="10123" priority="7981" stopIfTrue="1">
      <formula>$A228&lt;&gt;""</formula>
    </cfRule>
  </conditionalFormatting>
  <conditionalFormatting sqref="H228">
    <cfRule type="expression" dxfId="10122" priority="7982" stopIfTrue="1">
      <formula>$A228&lt;&gt;""</formula>
    </cfRule>
  </conditionalFormatting>
  <conditionalFormatting sqref="G229:H229">
    <cfRule type="expression" dxfId="10121" priority="7979" stopIfTrue="1">
      <formula>$A229&lt;&gt;""</formula>
    </cfRule>
  </conditionalFormatting>
  <conditionalFormatting sqref="G229:H229">
    <cfRule type="expression" dxfId="10120" priority="7980" stopIfTrue="1">
      <formula>$A229&lt;&gt;""</formula>
    </cfRule>
  </conditionalFormatting>
  <conditionalFormatting sqref="F229">
    <cfRule type="expression" dxfId="10119" priority="7978" stopIfTrue="1">
      <formula>$A229&lt;&gt;""</formula>
    </cfRule>
  </conditionalFormatting>
  <conditionalFormatting sqref="F232:H232">
    <cfRule type="expression" dxfId="10118" priority="7976" stopIfTrue="1">
      <formula>$A232&lt;&gt;""</formula>
    </cfRule>
  </conditionalFormatting>
  <conditionalFormatting sqref="H232">
    <cfRule type="expression" dxfId="10117" priority="7977" stopIfTrue="1">
      <formula>$A232&lt;&gt;""</formula>
    </cfRule>
  </conditionalFormatting>
  <conditionalFormatting sqref="G231:H231">
    <cfRule type="expression" dxfId="10116" priority="7974" stopIfTrue="1">
      <formula>$A231&lt;&gt;""</formula>
    </cfRule>
  </conditionalFormatting>
  <conditionalFormatting sqref="G231:H231">
    <cfRule type="expression" dxfId="10115" priority="7975" stopIfTrue="1">
      <formula>$A231&lt;&gt;""</formula>
    </cfRule>
  </conditionalFormatting>
  <conditionalFormatting sqref="H230">
    <cfRule type="expression" dxfId="10114" priority="7973" stopIfTrue="1">
      <formula>$A230&lt;&gt;""</formula>
    </cfRule>
  </conditionalFormatting>
  <conditionalFormatting sqref="G233:H233">
    <cfRule type="expression" dxfId="10113" priority="7971" stopIfTrue="1">
      <formula>$A233&lt;&gt;""</formula>
    </cfRule>
  </conditionalFormatting>
  <conditionalFormatting sqref="H233">
    <cfRule type="expression" dxfId="10112" priority="7972" stopIfTrue="1">
      <formula>$A233&lt;&gt;""</formula>
    </cfRule>
  </conditionalFormatting>
  <conditionalFormatting sqref="G233:H233">
    <cfRule type="expression" dxfId="10111" priority="7970" stopIfTrue="1">
      <formula>$A233&lt;&gt;""</formula>
    </cfRule>
  </conditionalFormatting>
  <conditionalFormatting sqref="F233">
    <cfRule type="expression" dxfId="10110" priority="7969" stopIfTrue="1">
      <formula>$A233&lt;&gt;""</formula>
    </cfRule>
  </conditionalFormatting>
  <conditionalFormatting sqref="F234">
    <cfRule type="expression" dxfId="10109" priority="7968" stopIfTrue="1">
      <formula>$A234&lt;&gt;""</formula>
    </cfRule>
  </conditionalFormatting>
  <conditionalFormatting sqref="G234:H234">
    <cfRule type="expression" dxfId="10108" priority="7966" stopIfTrue="1">
      <formula>$A234&lt;&gt;""</formula>
    </cfRule>
  </conditionalFormatting>
  <conditionalFormatting sqref="G234:H234">
    <cfRule type="expression" dxfId="10107" priority="7967" stopIfTrue="1">
      <formula>$A234&lt;&gt;""</formula>
    </cfRule>
  </conditionalFormatting>
  <conditionalFormatting sqref="G235:H235">
    <cfRule type="expression" dxfId="10106" priority="7964" stopIfTrue="1">
      <formula>$A235&lt;&gt;""</formula>
    </cfRule>
  </conditionalFormatting>
  <conditionalFormatting sqref="H235">
    <cfRule type="expression" dxfId="10105" priority="7965" stopIfTrue="1">
      <formula>$A235&lt;&gt;""</formula>
    </cfRule>
  </conditionalFormatting>
  <conditionalFormatting sqref="G235:H235">
    <cfRule type="expression" dxfId="10104" priority="7963" stopIfTrue="1">
      <formula>$A235&lt;&gt;""</formula>
    </cfRule>
  </conditionalFormatting>
  <conditionalFormatting sqref="F235">
    <cfRule type="expression" dxfId="10103" priority="7962" stopIfTrue="1">
      <formula>$A235&lt;&gt;""</formula>
    </cfRule>
  </conditionalFormatting>
  <conditionalFormatting sqref="G236:H236">
    <cfRule type="expression" dxfId="10102" priority="7960" stopIfTrue="1">
      <formula>$A236&lt;&gt;""</formula>
    </cfRule>
  </conditionalFormatting>
  <conditionalFormatting sqref="G236:H236">
    <cfRule type="expression" dxfId="10101" priority="7961" stopIfTrue="1">
      <formula>$A236&lt;&gt;""</formula>
    </cfRule>
  </conditionalFormatting>
  <conditionalFormatting sqref="F237:H237">
    <cfRule type="expression" dxfId="10100" priority="7958" stopIfTrue="1">
      <formula>$A237&lt;&gt;""</formula>
    </cfRule>
  </conditionalFormatting>
  <conditionalFormatting sqref="F237:H237">
    <cfRule type="expression" dxfId="10099" priority="7959" stopIfTrue="1">
      <formula>$A237&lt;&gt;""</formula>
    </cfRule>
  </conditionalFormatting>
  <conditionalFormatting sqref="G239:H239">
    <cfRule type="expression" dxfId="10098" priority="7956" stopIfTrue="1">
      <formula>$A239&lt;&gt;""</formula>
    </cfRule>
  </conditionalFormatting>
  <conditionalFormatting sqref="H239">
    <cfRule type="expression" dxfId="10097" priority="7957" stopIfTrue="1">
      <formula>$A239&lt;&gt;""</formula>
    </cfRule>
  </conditionalFormatting>
  <conditionalFormatting sqref="G239:H239">
    <cfRule type="expression" dxfId="10096" priority="7955" stopIfTrue="1">
      <formula>$A239&lt;&gt;""</formula>
    </cfRule>
  </conditionalFormatting>
  <conditionalFormatting sqref="F239">
    <cfRule type="expression" dxfId="10095" priority="7954" stopIfTrue="1">
      <formula>$A239&lt;&gt;""</formula>
    </cfRule>
  </conditionalFormatting>
  <conditionalFormatting sqref="I238:I241">
    <cfRule type="expression" dxfId="10094" priority="7952" stopIfTrue="1">
      <formula>$A238&lt;&gt;""</formula>
    </cfRule>
  </conditionalFormatting>
  <conditionalFormatting sqref="I241">
    <cfRule type="expression" dxfId="10093" priority="7953" stopIfTrue="1">
      <formula>$A241&lt;&gt;""</formula>
    </cfRule>
  </conditionalFormatting>
  <conditionalFormatting sqref="F238:H241">
    <cfRule type="expression" dxfId="10092" priority="7950" stopIfTrue="1">
      <formula>$A238&lt;&gt;""</formula>
    </cfRule>
  </conditionalFormatting>
  <conditionalFormatting sqref="F238:H241">
    <cfRule type="expression" dxfId="10091" priority="7951" stopIfTrue="1">
      <formula>$A238&lt;&gt;""</formula>
    </cfRule>
  </conditionalFormatting>
  <conditionalFormatting sqref="G251:H251">
    <cfRule type="expression" dxfId="10090" priority="7948" stopIfTrue="1">
      <formula>$A251&lt;&gt;""</formula>
    </cfRule>
  </conditionalFormatting>
  <conditionalFormatting sqref="G251:H251">
    <cfRule type="expression" dxfId="10089" priority="7949" stopIfTrue="1">
      <formula>$A251&lt;&gt;""</formula>
    </cfRule>
  </conditionalFormatting>
  <conditionalFormatting sqref="F251">
    <cfRule type="expression" dxfId="10088" priority="7947" stopIfTrue="1">
      <formula>$A251&lt;&gt;""</formula>
    </cfRule>
  </conditionalFormatting>
  <conditionalFormatting sqref="G242:H242">
    <cfRule type="expression" dxfId="10087" priority="7945" stopIfTrue="1">
      <formula>$A242&lt;&gt;""</formula>
    </cfRule>
  </conditionalFormatting>
  <conditionalFormatting sqref="G242:H242">
    <cfRule type="expression" dxfId="10086" priority="7946" stopIfTrue="1">
      <formula>$A242&lt;&gt;""</formula>
    </cfRule>
  </conditionalFormatting>
  <conditionalFormatting sqref="F242">
    <cfRule type="expression" dxfId="10085" priority="7944" stopIfTrue="1">
      <formula>$A242&lt;&gt;""</formula>
    </cfRule>
  </conditionalFormatting>
  <conditionalFormatting sqref="G244:H244">
    <cfRule type="expression" dxfId="10084" priority="7942" stopIfTrue="1">
      <formula>$A244&lt;&gt;""</formula>
    </cfRule>
  </conditionalFormatting>
  <conditionalFormatting sqref="G244:H244">
    <cfRule type="expression" dxfId="10083" priority="7943" stopIfTrue="1">
      <formula>$A244&lt;&gt;""</formula>
    </cfRule>
  </conditionalFormatting>
  <conditionalFormatting sqref="G247:H247">
    <cfRule type="expression" dxfId="10082" priority="7940" stopIfTrue="1">
      <formula>$A247&lt;&gt;""</formula>
    </cfRule>
  </conditionalFormatting>
  <conditionalFormatting sqref="G247:H247">
    <cfRule type="expression" dxfId="10081" priority="7941" stopIfTrue="1">
      <formula>$A247&lt;&gt;""</formula>
    </cfRule>
  </conditionalFormatting>
  <conditionalFormatting sqref="F247">
    <cfRule type="expression" dxfId="10080" priority="7939" stopIfTrue="1">
      <formula>$A247&lt;&gt;""</formula>
    </cfRule>
  </conditionalFormatting>
  <conditionalFormatting sqref="H249">
    <cfRule type="expression" dxfId="10079" priority="7937" stopIfTrue="1">
      <formula>$A249&lt;&gt;""</formula>
    </cfRule>
  </conditionalFormatting>
  <conditionalFormatting sqref="H249">
    <cfRule type="expression" dxfId="10078" priority="7938" stopIfTrue="1">
      <formula>$A249&lt;&gt;""</formula>
    </cfRule>
  </conditionalFormatting>
  <conditionalFormatting sqref="G249">
    <cfRule type="expression" dxfId="10077" priority="7935" stopIfTrue="1">
      <formula>$A249&lt;&gt;""</formula>
    </cfRule>
  </conditionalFormatting>
  <conditionalFormatting sqref="G249">
    <cfRule type="expression" dxfId="10076" priority="7936" stopIfTrue="1">
      <formula>$A249&lt;&gt;""</formula>
    </cfRule>
  </conditionalFormatting>
  <conditionalFormatting sqref="G250:H250">
    <cfRule type="expression" dxfId="10075" priority="7933" stopIfTrue="1">
      <formula>$A250&lt;&gt;""</formula>
    </cfRule>
  </conditionalFormatting>
  <conditionalFormatting sqref="G250:H250">
    <cfRule type="expression" dxfId="10074" priority="7934" stopIfTrue="1">
      <formula>$A250&lt;&gt;""</formula>
    </cfRule>
  </conditionalFormatting>
  <conditionalFormatting sqref="F250">
    <cfRule type="expression" dxfId="10073" priority="7932" stopIfTrue="1">
      <formula>$A250&lt;&gt;""</formula>
    </cfRule>
  </conditionalFormatting>
  <conditionalFormatting sqref="C254:H254">
    <cfRule type="expression" dxfId="10072" priority="7930" stopIfTrue="1">
      <formula>$A254&lt;&gt;""</formula>
    </cfRule>
  </conditionalFormatting>
  <conditionalFormatting sqref="C254:H254">
    <cfRule type="expression" dxfId="10071" priority="7931" stopIfTrue="1">
      <formula>$A254&lt;&gt;""</formula>
    </cfRule>
  </conditionalFormatting>
  <conditionalFormatting sqref="F252:H252">
    <cfRule type="expression" dxfId="10070" priority="7928" stopIfTrue="1">
      <formula>$A252&lt;&gt;""</formula>
    </cfRule>
  </conditionalFormatting>
  <conditionalFormatting sqref="F252:H252">
    <cfRule type="expression" dxfId="10069" priority="7929" stopIfTrue="1">
      <formula>$A252&lt;&gt;""</formula>
    </cfRule>
  </conditionalFormatting>
  <conditionalFormatting sqref="F253:H253">
    <cfRule type="expression" dxfId="10068" priority="7926" stopIfTrue="1">
      <formula>$A253&lt;&gt;""</formula>
    </cfRule>
  </conditionalFormatting>
  <conditionalFormatting sqref="F253:H253">
    <cfRule type="expression" dxfId="10067" priority="7927" stopIfTrue="1">
      <formula>$A253&lt;&gt;""</formula>
    </cfRule>
  </conditionalFormatting>
  <conditionalFormatting sqref="I123:J124">
    <cfRule type="expression" dxfId="10066" priority="7925" stopIfTrue="1">
      <formula>$A123&lt;&gt;""</formula>
    </cfRule>
  </conditionalFormatting>
  <conditionalFormatting sqref="F123:H124">
    <cfRule type="expression" dxfId="10065" priority="7923" stopIfTrue="1">
      <formula>$A123&lt;&gt;""</formula>
    </cfRule>
  </conditionalFormatting>
  <conditionalFormatting sqref="F123:H124">
    <cfRule type="expression" dxfId="10064" priority="7924" stopIfTrue="1">
      <formula>$A123&lt;&gt;""</formula>
    </cfRule>
  </conditionalFormatting>
  <conditionalFormatting sqref="H122:J122">
    <cfRule type="expression" dxfId="10063" priority="7922" stopIfTrue="1">
      <formula>$A122&lt;&gt;""</formula>
    </cfRule>
  </conditionalFormatting>
  <conditionalFormatting sqref="G122">
    <cfRule type="expression" dxfId="10062" priority="7920" stopIfTrue="1">
      <formula>$A122&lt;&gt;""</formula>
    </cfRule>
  </conditionalFormatting>
  <conditionalFormatting sqref="G122">
    <cfRule type="expression" dxfId="10061" priority="7921" stopIfTrue="1">
      <formula>$A122&lt;&gt;""</formula>
    </cfRule>
  </conditionalFormatting>
  <conditionalFormatting sqref="H120">
    <cfRule type="expression" dxfId="10060" priority="7919" stopIfTrue="1">
      <formula>$A120&lt;&gt;""</formula>
    </cfRule>
  </conditionalFormatting>
  <conditionalFormatting sqref="G120">
    <cfRule type="expression" dxfId="10059" priority="7917" stopIfTrue="1">
      <formula>$A120&lt;&gt;""</formula>
    </cfRule>
  </conditionalFormatting>
  <conditionalFormatting sqref="G120">
    <cfRule type="expression" dxfId="10058" priority="7918" stopIfTrue="1">
      <formula>$A120&lt;&gt;""</formula>
    </cfRule>
  </conditionalFormatting>
  <conditionalFormatting sqref="F209:F212 G210:H211 H211:H212">
    <cfRule type="expression" dxfId="10057" priority="7913" stopIfTrue="1">
      <formula>$A209&lt;&gt;""</formula>
    </cfRule>
  </conditionalFormatting>
  <conditionalFormatting sqref="F217">
    <cfRule type="expression" dxfId="10056" priority="7912" stopIfTrue="1">
      <formula>$A217&lt;&gt;""</formula>
    </cfRule>
  </conditionalFormatting>
  <conditionalFormatting sqref="F187:I190">
    <cfRule type="expression" dxfId="10055" priority="7916" stopIfTrue="1">
      <formula>$A187&lt;&gt;""</formula>
    </cfRule>
  </conditionalFormatting>
  <conditionalFormatting sqref="H190:I192">
    <cfRule type="expression" dxfId="10054" priority="7914" stopIfTrue="1">
      <formula>$A190&lt;&gt;""</formula>
    </cfRule>
  </conditionalFormatting>
  <conditionalFormatting sqref="I259:I263">
    <cfRule type="expression" dxfId="10053" priority="7915" stopIfTrue="1">
      <formula>$A259&lt;&gt;""</formula>
    </cfRule>
  </conditionalFormatting>
  <conditionalFormatting sqref="F139:H141">
    <cfRule type="expression" dxfId="10052" priority="7910" stopIfTrue="1">
      <formula>$A139&lt;&gt;""</formula>
    </cfRule>
  </conditionalFormatting>
  <conditionalFormatting sqref="F139:H141">
    <cfRule type="expression" dxfId="10051" priority="7911" stopIfTrue="1">
      <formula>$A139&lt;&gt;""</formula>
    </cfRule>
  </conditionalFormatting>
  <conditionalFormatting sqref="H138">
    <cfRule type="expression" dxfId="10050" priority="7908" stopIfTrue="1">
      <formula>$A138&lt;&gt;""</formula>
    </cfRule>
  </conditionalFormatting>
  <conditionalFormatting sqref="H138">
    <cfRule type="expression" dxfId="10049" priority="7909" stopIfTrue="1">
      <formula>$A138&lt;&gt;""</formula>
    </cfRule>
  </conditionalFormatting>
  <conditionalFormatting sqref="H139">
    <cfRule type="expression" dxfId="10048" priority="7906" stopIfTrue="1">
      <formula>$A139&lt;&gt;""</formula>
    </cfRule>
  </conditionalFormatting>
  <conditionalFormatting sqref="H139">
    <cfRule type="expression" dxfId="10047" priority="7907" stopIfTrue="1">
      <formula>$A139&lt;&gt;""</formula>
    </cfRule>
  </conditionalFormatting>
  <conditionalFormatting sqref="F143:H143">
    <cfRule type="expression" dxfId="10046" priority="7904" stopIfTrue="1">
      <formula>$A143&lt;&gt;""</formula>
    </cfRule>
  </conditionalFormatting>
  <conditionalFormatting sqref="F143:H143">
    <cfRule type="expression" dxfId="10045" priority="7905" stopIfTrue="1">
      <formula>$A143&lt;&gt;""</formula>
    </cfRule>
  </conditionalFormatting>
  <conditionalFormatting sqref="F144:H144">
    <cfRule type="expression" dxfId="10044" priority="7902" stopIfTrue="1">
      <formula>$A144&lt;&gt;""</formula>
    </cfRule>
  </conditionalFormatting>
  <conditionalFormatting sqref="F144:H144">
    <cfRule type="expression" dxfId="10043" priority="7903" stopIfTrue="1">
      <formula>$A144&lt;&gt;""</formula>
    </cfRule>
  </conditionalFormatting>
  <conditionalFormatting sqref="G136">
    <cfRule type="expression" dxfId="10042" priority="7900" stopIfTrue="1">
      <formula>$A136&lt;&gt;""</formula>
    </cfRule>
  </conditionalFormatting>
  <conditionalFormatting sqref="G136">
    <cfRule type="expression" dxfId="10041" priority="7901" stopIfTrue="1">
      <formula>$A136&lt;&gt;""</formula>
    </cfRule>
  </conditionalFormatting>
  <conditionalFormatting sqref="G135">
    <cfRule type="expression" dxfId="10040" priority="7898" stopIfTrue="1">
      <formula>$A135&lt;&gt;""</formula>
    </cfRule>
  </conditionalFormatting>
  <conditionalFormatting sqref="G135">
    <cfRule type="expression" dxfId="10039" priority="7899" stopIfTrue="1">
      <formula>$A135&lt;&gt;""</formula>
    </cfRule>
  </conditionalFormatting>
  <conditionalFormatting sqref="F142:H142">
    <cfRule type="expression" dxfId="10038" priority="7896" stopIfTrue="1">
      <formula>$A142&lt;&gt;""</formula>
    </cfRule>
  </conditionalFormatting>
  <conditionalFormatting sqref="F142:H142">
    <cfRule type="expression" dxfId="10037" priority="7897" stopIfTrue="1">
      <formula>$A142&lt;&gt;""</formula>
    </cfRule>
  </conditionalFormatting>
  <conditionalFormatting sqref="D152">
    <cfRule type="expression" dxfId="10036" priority="7895" stopIfTrue="1">
      <formula>$A152&lt;&gt;""</formula>
    </cfRule>
  </conditionalFormatting>
  <conditionalFormatting sqref="H145">
    <cfRule type="expression" dxfId="10035" priority="7894" stopIfTrue="1">
      <formula>$A145&lt;&gt;""</formula>
    </cfRule>
  </conditionalFormatting>
  <conditionalFormatting sqref="G145">
    <cfRule type="expression" dxfId="10034" priority="7892" stopIfTrue="1">
      <formula>$A145&lt;&gt;""</formula>
    </cfRule>
  </conditionalFormatting>
  <conditionalFormatting sqref="G145">
    <cfRule type="expression" dxfId="10033" priority="7893" stopIfTrue="1">
      <formula>$A145&lt;&gt;""</formula>
    </cfRule>
  </conditionalFormatting>
  <conditionalFormatting sqref="G147">
    <cfRule type="expression" dxfId="10032" priority="7891" stopIfTrue="1">
      <formula>$A147&lt;&gt;""</formula>
    </cfRule>
  </conditionalFormatting>
  <conditionalFormatting sqref="G148">
    <cfRule type="expression" dxfId="10031" priority="7890" stopIfTrue="1">
      <formula>$A148&lt;&gt;""</formula>
    </cfRule>
  </conditionalFormatting>
  <conditionalFormatting sqref="F151:H153">
    <cfRule type="expression" dxfId="10030" priority="7888" stopIfTrue="1">
      <formula>$A151&lt;&gt;""</formula>
    </cfRule>
  </conditionalFormatting>
  <conditionalFormatting sqref="F151:H153">
    <cfRule type="expression" dxfId="10029" priority="7889" stopIfTrue="1">
      <formula>$A151&lt;&gt;""</formula>
    </cfRule>
  </conditionalFormatting>
  <conditionalFormatting sqref="G149:H151">
    <cfRule type="expression" dxfId="10028" priority="7886" stopIfTrue="1">
      <formula>$A149&lt;&gt;""</formula>
    </cfRule>
  </conditionalFormatting>
  <conditionalFormatting sqref="G149:H151">
    <cfRule type="expression" dxfId="10027" priority="7887" stopIfTrue="1">
      <formula>$A149&lt;&gt;""</formula>
    </cfRule>
  </conditionalFormatting>
  <conditionalFormatting sqref="G154:H154">
    <cfRule type="expression" dxfId="10026" priority="7884" stopIfTrue="1">
      <formula>$A154&lt;&gt;""</formula>
    </cfRule>
  </conditionalFormatting>
  <conditionalFormatting sqref="G154:H154">
    <cfRule type="expression" dxfId="10025" priority="7885" stopIfTrue="1">
      <formula>$A154&lt;&gt;""</formula>
    </cfRule>
  </conditionalFormatting>
  <conditionalFormatting sqref="I171:J173">
    <cfRule type="expression" dxfId="10024" priority="7882" stopIfTrue="1">
      <formula>$A171&lt;&gt;""</formula>
    </cfRule>
  </conditionalFormatting>
  <conditionalFormatting sqref="I173:J173">
    <cfRule type="expression" dxfId="10023" priority="7883" stopIfTrue="1">
      <formula>$A173&lt;&gt;""</formula>
    </cfRule>
  </conditionalFormatting>
  <conditionalFormatting sqref="F171:H173">
    <cfRule type="expression" dxfId="10022" priority="7880" stopIfTrue="1">
      <formula>$A171&lt;&gt;""</formula>
    </cfRule>
  </conditionalFormatting>
  <conditionalFormatting sqref="F171:H173">
    <cfRule type="expression" dxfId="10021" priority="7881" stopIfTrue="1">
      <formula>$A171&lt;&gt;""</formula>
    </cfRule>
  </conditionalFormatting>
  <conditionalFormatting sqref="F155:F157">
    <cfRule type="expression" dxfId="10020" priority="7879" stopIfTrue="1">
      <formula>$A155&lt;&gt;""</formula>
    </cfRule>
  </conditionalFormatting>
  <conditionalFormatting sqref="G155:H157">
    <cfRule type="expression" dxfId="10019" priority="7877" stopIfTrue="1">
      <formula>$A155&lt;&gt;""</formula>
    </cfRule>
  </conditionalFormatting>
  <conditionalFormatting sqref="G155:H157">
    <cfRule type="expression" dxfId="10018" priority="7878" stopIfTrue="1">
      <formula>$A155&lt;&gt;""</formula>
    </cfRule>
  </conditionalFormatting>
  <conditionalFormatting sqref="F158:F160">
    <cfRule type="expression" dxfId="10017" priority="7876" stopIfTrue="1">
      <formula>$A158&lt;&gt;""</formula>
    </cfRule>
  </conditionalFormatting>
  <conditionalFormatting sqref="G158:H160">
    <cfRule type="expression" dxfId="10016" priority="7874" stopIfTrue="1">
      <formula>$A158&lt;&gt;""</formula>
    </cfRule>
  </conditionalFormatting>
  <conditionalFormatting sqref="G158:H160">
    <cfRule type="expression" dxfId="10015" priority="7875" stopIfTrue="1">
      <formula>$A158&lt;&gt;""</formula>
    </cfRule>
  </conditionalFormatting>
  <conditionalFormatting sqref="F163:H163">
    <cfRule type="expression" dxfId="10014" priority="7872" stopIfTrue="1">
      <formula>$A163&lt;&gt;""</formula>
    </cfRule>
  </conditionalFormatting>
  <conditionalFormatting sqref="F163:H163">
    <cfRule type="expression" dxfId="10013" priority="7873" stopIfTrue="1">
      <formula>$A163&lt;&gt;""</formula>
    </cfRule>
  </conditionalFormatting>
  <conditionalFormatting sqref="G162">
    <cfRule type="expression" dxfId="10012" priority="7870" stopIfTrue="1">
      <formula>$A162&lt;&gt;""</formula>
    </cfRule>
  </conditionalFormatting>
  <conditionalFormatting sqref="G162">
    <cfRule type="expression" dxfId="10011" priority="7871" stopIfTrue="1">
      <formula>$A162&lt;&gt;""</formula>
    </cfRule>
  </conditionalFormatting>
  <conditionalFormatting sqref="F166:H166">
    <cfRule type="expression" dxfId="10010" priority="7868" stopIfTrue="1">
      <formula>$A166&lt;&gt;""</formula>
    </cfRule>
  </conditionalFormatting>
  <conditionalFormatting sqref="F166:H166">
    <cfRule type="expression" dxfId="10009" priority="7869" stopIfTrue="1">
      <formula>$A166&lt;&gt;""</formula>
    </cfRule>
  </conditionalFormatting>
  <conditionalFormatting sqref="G167:H167">
    <cfRule type="expression" dxfId="10008" priority="7866" stopIfTrue="1">
      <formula>$A167&lt;&gt;""</formula>
    </cfRule>
  </conditionalFormatting>
  <conditionalFormatting sqref="G167:H167">
    <cfRule type="expression" dxfId="10007" priority="7867" stopIfTrue="1">
      <formula>$A167&lt;&gt;""</formula>
    </cfRule>
  </conditionalFormatting>
  <conditionalFormatting sqref="G164:H164">
    <cfRule type="expression" dxfId="10006" priority="7864" stopIfTrue="1">
      <formula>$A164&lt;&gt;""</formula>
    </cfRule>
  </conditionalFormatting>
  <conditionalFormatting sqref="H164">
    <cfRule type="expression" dxfId="10005" priority="7865" stopIfTrue="1">
      <formula>$A164&lt;&gt;""</formula>
    </cfRule>
  </conditionalFormatting>
  <conditionalFormatting sqref="H168">
    <cfRule type="expression" dxfId="10004" priority="7862" stopIfTrue="1">
      <formula>$A168&lt;&gt;""</formula>
    </cfRule>
  </conditionalFormatting>
  <conditionalFormatting sqref="H168">
    <cfRule type="expression" dxfId="10003" priority="7863" stopIfTrue="1">
      <formula>$A168&lt;&gt;""</formula>
    </cfRule>
  </conditionalFormatting>
  <conditionalFormatting sqref="H169">
    <cfRule type="expression" dxfId="10002" priority="7860" stopIfTrue="1">
      <formula>$A169&lt;&gt;""</formula>
    </cfRule>
  </conditionalFormatting>
  <conditionalFormatting sqref="H169">
    <cfRule type="expression" dxfId="10001" priority="7861" stopIfTrue="1">
      <formula>$A169&lt;&gt;""</formula>
    </cfRule>
  </conditionalFormatting>
  <conditionalFormatting sqref="H170">
    <cfRule type="expression" dxfId="10000" priority="7858" stopIfTrue="1">
      <formula>$A170&lt;&gt;""</formula>
    </cfRule>
  </conditionalFormatting>
  <conditionalFormatting sqref="H170">
    <cfRule type="expression" dxfId="9999" priority="7859" stopIfTrue="1">
      <formula>$A170&lt;&gt;""</formula>
    </cfRule>
  </conditionalFormatting>
  <conditionalFormatting sqref="H171">
    <cfRule type="expression" dxfId="9998" priority="7856" stopIfTrue="1">
      <formula>$A171&lt;&gt;""</formula>
    </cfRule>
  </conditionalFormatting>
  <conditionalFormatting sqref="H171">
    <cfRule type="expression" dxfId="9997" priority="7857" stopIfTrue="1">
      <formula>$A171&lt;&gt;""</formula>
    </cfRule>
  </conditionalFormatting>
  <conditionalFormatting sqref="G175">
    <cfRule type="expression" dxfId="9996" priority="7854" stopIfTrue="1">
      <formula>$A175&lt;&gt;""</formula>
    </cfRule>
  </conditionalFormatting>
  <conditionalFormatting sqref="G175">
    <cfRule type="expression" dxfId="9995" priority="7855" stopIfTrue="1">
      <formula>$A175&lt;&gt;""</formula>
    </cfRule>
  </conditionalFormatting>
  <conditionalFormatting sqref="G174">
    <cfRule type="expression" dxfId="9994" priority="7852" stopIfTrue="1">
      <formula>$A174&lt;&gt;""</formula>
    </cfRule>
  </conditionalFormatting>
  <conditionalFormatting sqref="G174">
    <cfRule type="expression" dxfId="9993" priority="7853" stopIfTrue="1">
      <formula>$A174&lt;&gt;""</formula>
    </cfRule>
  </conditionalFormatting>
  <conditionalFormatting sqref="F180">
    <cfRule type="expression" dxfId="9992" priority="7851" stopIfTrue="1">
      <formula>$A180&lt;&gt;""</formula>
    </cfRule>
  </conditionalFormatting>
  <conditionalFormatting sqref="G181:H181">
    <cfRule type="expression" dxfId="9991" priority="7849" stopIfTrue="1">
      <formula>$A181&lt;&gt;""</formula>
    </cfRule>
  </conditionalFormatting>
  <conditionalFormatting sqref="G181:H181">
    <cfRule type="expression" dxfId="9990" priority="7850" stopIfTrue="1">
      <formula>$A181&lt;&gt;""</formula>
    </cfRule>
  </conditionalFormatting>
  <conditionalFormatting sqref="G182:H182">
    <cfRule type="expression" dxfId="9989" priority="7847" stopIfTrue="1">
      <formula>$A182&lt;&gt;""</formula>
    </cfRule>
  </conditionalFormatting>
  <conditionalFormatting sqref="G182:H182">
    <cfRule type="expression" dxfId="9988" priority="7848" stopIfTrue="1">
      <formula>$A182&lt;&gt;""</formula>
    </cfRule>
  </conditionalFormatting>
  <conditionalFormatting sqref="F181">
    <cfRule type="expression" dxfId="9987" priority="7846" stopIfTrue="1">
      <formula>$A181&lt;&gt;""</formula>
    </cfRule>
  </conditionalFormatting>
  <conditionalFormatting sqref="F182">
    <cfRule type="expression" dxfId="9986" priority="7845" stopIfTrue="1">
      <formula>$A182&lt;&gt;""</formula>
    </cfRule>
  </conditionalFormatting>
  <conditionalFormatting sqref="D181">
    <cfRule type="expression" dxfId="9985" priority="7844" stopIfTrue="1">
      <formula>$A181&lt;&gt;""</formula>
    </cfRule>
  </conditionalFormatting>
  <conditionalFormatting sqref="F176:F178">
    <cfRule type="expression" dxfId="9984" priority="7843" stopIfTrue="1">
      <formula>$A176&lt;&gt;""</formula>
    </cfRule>
  </conditionalFormatting>
  <conditionalFormatting sqref="G176:H178">
    <cfRule type="expression" dxfId="9983" priority="7841" stopIfTrue="1">
      <formula>$A176&lt;&gt;""</formula>
    </cfRule>
  </conditionalFormatting>
  <conditionalFormatting sqref="G176:H178">
    <cfRule type="expression" dxfId="9982" priority="7842" stopIfTrue="1">
      <formula>$A176&lt;&gt;""</formula>
    </cfRule>
  </conditionalFormatting>
  <conditionalFormatting sqref="I195">
    <cfRule type="expression" dxfId="9981" priority="7840" stopIfTrue="1">
      <formula>$A195&lt;&gt;""</formula>
    </cfRule>
  </conditionalFormatting>
  <conditionalFormatting sqref="E193">
    <cfRule type="expression" dxfId="9980" priority="7839" stopIfTrue="1">
      <formula>$A193&lt;&gt;""</formula>
    </cfRule>
  </conditionalFormatting>
  <conditionalFormatting sqref="E194">
    <cfRule type="expression" dxfId="9979" priority="7838" stopIfTrue="1">
      <formula>$A194&lt;&gt;""</formula>
    </cfRule>
  </conditionalFormatting>
  <conditionalFormatting sqref="G184">
    <cfRule type="expression" dxfId="9978" priority="7836" stopIfTrue="1">
      <formula>$A184&lt;&gt;""</formula>
    </cfRule>
  </conditionalFormatting>
  <conditionalFormatting sqref="G184">
    <cfRule type="expression" dxfId="9977" priority="7837" stopIfTrue="1">
      <formula>$A184&lt;&gt;""</formula>
    </cfRule>
  </conditionalFormatting>
  <conditionalFormatting sqref="G183">
    <cfRule type="expression" dxfId="9976" priority="7834" stopIfTrue="1">
      <formula>$A183&lt;&gt;""</formula>
    </cfRule>
  </conditionalFormatting>
  <conditionalFormatting sqref="G183">
    <cfRule type="expression" dxfId="9975" priority="7835" stopIfTrue="1">
      <formula>$A183&lt;&gt;""</formula>
    </cfRule>
  </conditionalFormatting>
  <conditionalFormatting sqref="F195">
    <cfRule type="expression" dxfId="9974" priority="7833" stopIfTrue="1">
      <formula>$A195&lt;&gt;""</formula>
    </cfRule>
  </conditionalFormatting>
  <conditionalFormatting sqref="F199:F201">
    <cfRule type="expression" dxfId="9973" priority="7832" stopIfTrue="1">
      <formula>$A199&lt;&gt;""</formula>
    </cfRule>
  </conditionalFormatting>
  <conditionalFormatting sqref="G199:H201">
    <cfRule type="expression" dxfId="9972" priority="7830" stopIfTrue="1">
      <formula>$A199&lt;&gt;""</formula>
    </cfRule>
  </conditionalFormatting>
  <conditionalFormatting sqref="G199:H201">
    <cfRule type="expression" dxfId="9971" priority="7831" stopIfTrue="1">
      <formula>$A199&lt;&gt;""</formula>
    </cfRule>
  </conditionalFormatting>
  <conditionalFormatting sqref="I216:J219">
    <cfRule type="expression" dxfId="9970" priority="7828" stopIfTrue="1">
      <formula>$A216&lt;&gt;""</formula>
    </cfRule>
  </conditionalFormatting>
  <conditionalFormatting sqref="I219:J219">
    <cfRule type="expression" dxfId="9969" priority="7829" stopIfTrue="1">
      <formula>$A219&lt;&gt;""</formula>
    </cfRule>
  </conditionalFormatting>
  <conditionalFormatting sqref="F216:H219">
    <cfRule type="expression" dxfId="9968" priority="7826" stopIfTrue="1">
      <formula>$A216&lt;&gt;""</formula>
    </cfRule>
  </conditionalFormatting>
  <conditionalFormatting sqref="F216:H219">
    <cfRule type="expression" dxfId="9967" priority="7827" stopIfTrue="1">
      <formula>$A216&lt;&gt;""</formula>
    </cfRule>
  </conditionalFormatting>
  <conditionalFormatting sqref="G202:H202">
    <cfRule type="expression" dxfId="9966" priority="7824" stopIfTrue="1">
      <formula>$A202&lt;&gt;""</formula>
    </cfRule>
  </conditionalFormatting>
  <conditionalFormatting sqref="G202:H202">
    <cfRule type="expression" dxfId="9965" priority="7825" stopIfTrue="1">
      <formula>$A202&lt;&gt;""</formula>
    </cfRule>
  </conditionalFormatting>
  <conditionalFormatting sqref="G203:H203">
    <cfRule type="expression" dxfId="9964" priority="7822" stopIfTrue="1">
      <formula>$A203&lt;&gt;""</formula>
    </cfRule>
  </conditionalFormatting>
  <conditionalFormatting sqref="H203">
    <cfRule type="expression" dxfId="9963" priority="7823" stopIfTrue="1">
      <formula>$A203&lt;&gt;""</formula>
    </cfRule>
  </conditionalFormatting>
  <conditionalFormatting sqref="F204">
    <cfRule type="expression" dxfId="9962" priority="7821" stopIfTrue="1">
      <formula>$A204&lt;&gt;""</formula>
    </cfRule>
  </conditionalFormatting>
  <conditionalFormatting sqref="G205:H205">
    <cfRule type="expression" dxfId="9961" priority="7819" stopIfTrue="1">
      <formula>$A205&lt;&gt;""</formula>
    </cfRule>
  </conditionalFormatting>
  <conditionalFormatting sqref="G205:H205">
    <cfRule type="expression" dxfId="9960" priority="7820" stopIfTrue="1">
      <formula>$A205&lt;&gt;""</formula>
    </cfRule>
  </conditionalFormatting>
  <conditionalFormatting sqref="G206:H206">
    <cfRule type="expression" dxfId="9959" priority="7817" stopIfTrue="1">
      <formula>$A206&lt;&gt;""</formula>
    </cfRule>
  </conditionalFormatting>
  <conditionalFormatting sqref="G206:H206">
    <cfRule type="expression" dxfId="9958" priority="7818" stopIfTrue="1">
      <formula>$A206&lt;&gt;""</formula>
    </cfRule>
  </conditionalFormatting>
  <conditionalFormatting sqref="F206">
    <cfRule type="expression" dxfId="9957" priority="7816" stopIfTrue="1">
      <formula>$A206&lt;&gt;""</formula>
    </cfRule>
  </conditionalFormatting>
  <conditionalFormatting sqref="F211">
    <cfRule type="expression" dxfId="9956" priority="7815" stopIfTrue="1">
      <formula>$A211&lt;&gt;""</formula>
    </cfRule>
  </conditionalFormatting>
  <conditionalFormatting sqref="F207">
    <cfRule type="expression" dxfId="9955" priority="7814" stopIfTrue="1">
      <formula>$A207&lt;&gt;""</formula>
    </cfRule>
  </conditionalFormatting>
  <conditionalFormatting sqref="G211">
    <cfRule type="expression" dxfId="9954" priority="7813" stopIfTrue="1">
      <formula>$A211&lt;&gt;""</formula>
    </cfRule>
  </conditionalFormatting>
  <conditionalFormatting sqref="H208">
    <cfRule type="expression" dxfId="9953" priority="7811" stopIfTrue="1">
      <formula>$A208&lt;&gt;""</formula>
    </cfRule>
  </conditionalFormatting>
  <conditionalFormatting sqref="H208">
    <cfRule type="expression" dxfId="9952" priority="7812" stopIfTrue="1">
      <formula>$A208&lt;&gt;""</formula>
    </cfRule>
  </conditionalFormatting>
  <conditionalFormatting sqref="G208">
    <cfRule type="expression" dxfId="9951" priority="7809" stopIfTrue="1">
      <formula>$A208&lt;&gt;""</formula>
    </cfRule>
  </conditionalFormatting>
  <conditionalFormatting sqref="G208">
    <cfRule type="expression" dxfId="9950" priority="7810" stopIfTrue="1">
      <formula>$A208&lt;&gt;""</formula>
    </cfRule>
  </conditionalFormatting>
  <conditionalFormatting sqref="F208">
    <cfRule type="expression" dxfId="9949" priority="7808" stopIfTrue="1">
      <formula>$A208&lt;&gt;""</formula>
    </cfRule>
  </conditionalFormatting>
  <conditionalFormatting sqref="H209">
    <cfRule type="expression" dxfId="9948" priority="7806" stopIfTrue="1">
      <formula>$A209&lt;&gt;""</formula>
    </cfRule>
  </conditionalFormatting>
  <conditionalFormatting sqref="H209">
    <cfRule type="expression" dxfId="9947" priority="7807" stopIfTrue="1">
      <formula>$A209&lt;&gt;""</formula>
    </cfRule>
  </conditionalFormatting>
  <conditionalFormatting sqref="G209">
    <cfRule type="expression" dxfId="9946" priority="7804" stopIfTrue="1">
      <formula>$A209&lt;&gt;""</formula>
    </cfRule>
  </conditionalFormatting>
  <conditionalFormatting sqref="G209">
    <cfRule type="expression" dxfId="9945" priority="7805" stopIfTrue="1">
      <formula>$A209&lt;&gt;""</formula>
    </cfRule>
  </conditionalFormatting>
  <conditionalFormatting sqref="F209">
    <cfRule type="expression" dxfId="9944" priority="7802" stopIfTrue="1">
      <formula>$A209&lt;&gt;""</formula>
    </cfRule>
  </conditionalFormatting>
  <conditionalFormatting sqref="F209">
    <cfRule type="expression" dxfId="9943" priority="7803" stopIfTrue="1">
      <formula>$A209&lt;&gt;""</formula>
    </cfRule>
  </conditionalFormatting>
  <conditionalFormatting sqref="G210:H210">
    <cfRule type="expression" dxfId="9942" priority="7800" stopIfTrue="1">
      <formula>$A210&lt;&gt;""</formula>
    </cfRule>
  </conditionalFormatting>
  <conditionalFormatting sqref="G210:H210">
    <cfRule type="expression" dxfId="9941" priority="7801" stopIfTrue="1">
      <formula>$A210&lt;&gt;""</formula>
    </cfRule>
  </conditionalFormatting>
  <conditionalFormatting sqref="F205">
    <cfRule type="expression" dxfId="9940" priority="7799" stopIfTrue="1">
      <formula>$A205&lt;&gt;""</formula>
    </cfRule>
  </conditionalFormatting>
  <conditionalFormatting sqref="F213:H213">
    <cfRule type="expression" dxfId="9939" priority="7797" stopIfTrue="1">
      <formula>$A213&lt;&gt;""</formula>
    </cfRule>
  </conditionalFormatting>
  <conditionalFormatting sqref="F213:H213">
    <cfRule type="expression" dxfId="9938" priority="7798" stopIfTrue="1">
      <formula>$A213&lt;&gt;""</formula>
    </cfRule>
  </conditionalFormatting>
  <conditionalFormatting sqref="G212">
    <cfRule type="expression" dxfId="9937" priority="7795" stopIfTrue="1">
      <formula>$A212&lt;&gt;""</formula>
    </cfRule>
  </conditionalFormatting>
  <conditionalFormatting sqref="G212">
    <cfRule type="expression" dxfId="9936" priority="7796" stopIfTrue="1">
      <formula>$A212&lt;&gt;""</formula>
    </cfRule>
  </conditionalFormatting>
  <conditionalFormatting sqref="F214">
    <cfRule type="expression" dxfId="9935" priority="7794" stopIfTrue="1">
      <formula>$A214&lt;&gt;""</formula>
    </cfRule>
  </conditionalFormatting>
  <conditionalFormatting sqref="G214:H214">
    <cfRule type="expression" dxfId="9934" priority="7792" stopIfTrue="1">
      <formula>$A214&lt;&gt;""</formula>
    </cfRule>
  </conditionalFormatting>
  <conditionalFormatting sqref="G214:H214">
    <cfRule type="expression" dxfId="9933" priority="7793" stopIfTrue="1">
      <formula>$A214&lt;&gt;""</formula>
    </cfRule>
  </conditionalFormatting>
  <conditionalFormatting sqref="G217:H217">
    <cfRule type="expression" dxfId="9932" priority="7790" stopIfTrue="1">
      <formula>$A217&lt;&gt;""</formula>
    </cfRule>
  </conditionalFormatting>
  <conditionalFormatting sqref="G217:H217">
    <cfRule type="expression" dxfId="9931" priority="7791" stopIfTrue="1">
      <formula>$A217&lt;&gt;""</formula>
    </cfRule>
  </conditionalFormatting>
  <conditionalFormatting sqref="F217">
    <cfRule type="expression" dxfId="9930" priority="7789" stopIfTrue="1">
      <formula>$A217&lt;&gt;""</formula>
    </cfRule>
  </conditionalFormatting>
  <conditionalFormatting sqref="F215:G216 G214:G215">
    <cfRule type="expression" dxfId="9929" priority="7787" stopIfTrue="1">
      <formula>$A214&lt;&gt;""</formula>
    </cfRule>
  </conditionalFormatting>
  <conditionalFormatting sqref="F215:G216 G214:G215">
    <cfRule type="expression" dxfId="9928" priority="7788" stopIfTrue="1">
      <formula>$A214&lt;&gt;""</formula>
    </cfRule>
  </conditionalFormatting>
  <conditionalFormatting sqref="H215">
    <cfRule type="expression" dxfId="9927" priority="7785" stopIfTrue="1">
      <formula>$A215&lt;&gt;""</formula>
    </cfRule>
  </conditionalFormatting>
  <conditionalFormatting sqref="H215">
    <cfRule type="expression" dxfId="9926" priority="7786" stopIfTrue="1">
      <formula>$A215&lt;&gt;""</formula>
    </cfRule>
  </conditionalFormatting>
  <conditionalFormatting sqref="H216">
    <cfRule type="expression" dxfId="9925" priority="7783" stopIfTrue="1">
      <formula>$A216&lt;&gt;""</formula>
    </cfRule>
  </conditionalFormatting>
  <conditionalFormatting sqref="H216">
    <cfRule type="expression" dxfId="9924" priority="7784" stopIfTrue="1">
      <formula>$A216&lt;&gt;""</formula>
    </cfRule>
  </conditionalFormatting>
  <conditionalFormatting sqref="F216">
    <cfRule type="expression" dxfId="9923" priority="7782" stopIfTrue="1">
      <formula>$A216&lt;&gt;""</formula>
    </cfRule>
  </conditionalFormatting>
  <conditionalFormatting sqref="I218:J218">
    <cfRule type="expression" dxfId="9922" priority="7781" stopIfTrue="1">
      <formula>$A218&lt;&gt;""</formula>
    </cfRule>
  </conditionalFormatting>
  <conditionalFormatting sqref="G216:H216">
    <cfRule type="expression" dxfId="9921" priority="7779" stopIfTrue="1">
      <formula>$A216&lt;&gt;""</formula>
    </cfRule>
  </conditionalFormatting>
  <conditionalFormatting sqref="G216:H216">
    <cfRule type="expression" dxfId="9920" priority="7780" stopIfTrue="1">
      <formula>$A216&lt;&gt;""</formula>
    </cfRule>
  </conditionalFormatting>
  <conditionalFormatting sqref="F216">
    <cfRule type="expression" dxfId="9919" priority="7778" stopIfTrue="1">
      <formula>$A216&lt;&gt;""</formula>
    </cfRule>
  </conditionalFormatting>
  <conditionalFormatting sqref="F215">
    <cfRule type="expression" dxfId="9918" priority="7777" stopIfTrue="1">
      <formula>$A215&lt;&gt;""</formula>
    </cfRule>
  </conditionalFormatting>
  <conditionalFormatting sqref="G221:H221">
    <cfRule type="expression" dxfId="9917" priority="7776" stopIfTrue="1">
      <formula>$A221&lt;&gt;""</formula>
    </cfRule>
  </conditionalFormatting>
  <conditionalFormatting sqref="F221">
    <cfRule type="expression" dxfId="9916" priority="7775" stopIfTrue="1">
      <formula>$A221&lt;&gt;""</formula>
    </cfRule>
  </conditionalFormatting>
  <conditionalFormatting sqref="H222">
    <cfRule type="expression" dxfId="9915" priority="7774" stopIfTrue="1">
      <formula>$A222&lt;&gt;""</formula>
    </cfRule>
  </conditionalFormatting>
  <conditionalFormatting sqref="H198">
    <cfRule type="expression" dxfId="9914" priority="7773" stopIfTrue="1">
      <formula>$A198&lt;&gt;""</formula>
    </cfRule>
  </conditionalFormatting>
  <conditionalFormatting sqref="H198">
    <cfRule type="expression" dxfId="9913" priority="7772" stopIfTrue="1">
      <formula>$A198&lt;&gt;""</formula>
    </cfRule>
  </conditionalFormatting>
  <conditionalFormatting sqref="F222">
    <cfRule type="expression" dxfId="9912" priority="7771" stopIfTrue="1">
      <formula>$A222&lt;&gt;""</formula>
    </cfRule>
  </conditionalFormatting>
  <conditionalFormatting sqref="H223 F223">
    <cfRule type="expression" dxfId="9911" priority="7770" stopIfTrue="1">
      <formula>$A223&lt;&gt;""</formula>
    </cfRule>
  </conditionalFormatting>
  <conditionalFormatting sqref="G223">
    <cfRule type="expression" dxfId="9910" priority="7769" stopIfTrue="1">
      <formula>$A223&lt;&gt;""</formula>
    </cfRule>
  </conditionalFormatting>
  <conditionalFormatting sqref="G225:H225">
    <cfRule type="expression" dxfId="9909" priority="7767" stopIfTrue="1">
      <formula>$A225&lt;&gt;""</formula>
    </cfRule>
  </conditionalFormatting>
  <conditionalFormatting sqref="G225:H225">
    <cfRule type="expression" dxfId="9908" priority="7768" stopIfTrue="1">
      <formula>$A225&lt;&gt;""</formula>
    </cfRule>
  </conditionalFormatting>
  <conditionalFormatting sqref="G227:H227">
    <cfRule type="expression" dxfId="9907" priority="7765" stopIfTrue="1">
      <formula>$A227&lt;&gt;""</formula>
    </cfRule>
  </conditionalFormatting>
  <conditionalFormatting sqref="G227:H227">
    <cfRule type="expression" dxfId="9906" priority="7766" stopIfTrue="1">
      <formula>$A227&lt;&gt;""</formula>
    </cfRule>
  </conditionalFormatting>
  <conditionalFormatting sqref="F227">
    <cfRule type="expression" dxfId="9905" priority="7764" stopIfTrue="1">
      <formula>$A227&lt;&gt;""</formula>
    </cfRule>
  </conditionalFormatting>
  <conditionalFormatting sqref="F228">
    <cfRule type="expression" dxfId="9904" priority="7763" stopIfTrue="1">
      <formula>$A228&lt;&gt;""</formula>
    </cfRule>
  </conditionalFormatting>
  <conditionalFormatting sqref="F235:H235">
    <cfRule type="expression" dxfId="9903" priority="7761" stopIfTrue="1">
      <formula>$A235&lt;&gt;""</formula>
    </cfRule>
  </conditionalFormatting>
  <conditionalFormatting sqref="F235:H235">
    <cfRule type="expression" dxfId="9902" priority="7762" stopIfTrue="1">
      <formula>$A235&lt;&gt;""</formula>
    </cfRule>
  </conditionalFormatting>
  <conditionalFormatting sqref="G228">
    <cfRule type="expression" dxfId="9901" priority="7760" stopIfTrue="1">
      <formula>$A228&lt;&gt;""</formula>
    </cfRule>
  </conditionalFormatting>
  <conditionalFormatting sqref="F228:F231">
    <cfRule type="expression" dxfId="9900" priority="7759" stopIfTrue="1">
      <formula>$A228&lt;&gt;""</formula>
    </cfRule>
  </conditionalFormatting>
  <conditionalFormatting sqref="G228:H231">
    <cfRule type="expression" dxfId="9899" priority="7757" stopIfTrue="1">
      <formula>$A228&lt;&gt;""</formula>
    </cfRule>
  </conditionalFormatting>
  <conditionalFormatting sqref="G228:H231">
    <cfRule type="expression" dxfId="9898" priority="7758" stopIfTrue="1">
      <formula>$A228&lt;&gt;""</formula>
    </cfRule>
  </conditionalFormatting>
  <conditionalFormatting sqref="F232:H232">
    <cfRule type="expression" dxfId="9897" priority="7755" stopIfTrue="1">
      <formula>$A232&lt;&gt;""</formula>
    </cfRule>
  </conditionalFormatting>
  <conditionalFormatting sqref="F232:H232">
    <cfRule type="expression" dxfId="9896" priority="7756" stopIfTrue="1">
      <formula>$A232&lt;&gt;""</formula>
    </cfRule>
  </conditionalFormatting>
  <conditionalFormatting sqref="F233">
    <cfRule type="expression" dxfId="9895" priority="7753" stopIfTrue="1">
      <formula>$A233&lt;&gt;""</formula>
    </cfRule>
  </conditionalFormatting>
  <conditionalFormatting sqref="F233">
    <cfRule type="expression" dxfId="9894" priority="7754" stopIfTrue="1">
      <formula>$A233&lt;&gt;""</formula>
    </cfRule>
  </conditionalFormatting>
  <conditionalFormatting sqref="G233">
    <cfRule type="expression" dxfId="9893" priority="7751" stopIfTrue="1">
      <formula>$A233&lt;&gt;""</formula>
    </cfRule>
  </conditionalFormatting>
  <conditionalFormatting sqref="G233">
    <cfRule type="expression" dxfId="9892" priority="7752" stopIfTrue="1">
      <formula>$A233&lt;&gt;""</formula>
    </cfRule>
  </conditionalFormatting>
  <conditionalFormatting sqref="F234">
    <cfRule type="expression" dxfId="9891" priority="7750" stopIfTrue="1">
      <formula>$A234&lt;&gt;""</formula>
    </cfRule>
  </conditionalFormatting>
  <conditionalFormatting sqref="G234">
    <cfRule type="expression" dxfId="9890" priority="7749" stopIfTrue="1">
      <formula>$A234&lt;&gt;""</formula>
    </cfRule>
  </conditionalFormatting>
  <conditionalFormatting sqref="F236:H236">
    <cfRule type="expression" dxfId="9889" priority="7747" stopIfTrue="1">
      <formula>$A236&lt;&gt;""</formula>
    </cfRule>
  </conditionalFormatting>
  <conditionalFormatting sqref="H236">
    <cfRule type="expression" dxfId="9888" priority="7748" stopIfTrue="1">
      <formula>$A236&lt;&gt;""</formula>
    </cfRule>
  </conditionalFormatting>
  <conditionalFormatting sqref="F237:H237">
    <cfRule type="expression" dxfId="9887" priority="7745" stopIfTrue="1">
      <formula>$A237&lt;&gt;""</formula>
    </cfRule>
  </conditionalFormatting>
  <conditionalFormatting sqref="H237">
    <cfRule type="expression" dxfId="9886" priority="7746" stopIfTrue="1">
      <formula>$A237&lt;&gt;""</formula>
    </cfRule>
  </conditionalFormatting>
  <conditionalFormatting sqref="G238:H238">
    <cfRule type="expression" dxfId="9885" priority="7743" stopIfTrue="1">
      <formula>$A238&lt;&gt;""</formula>
    </cfRule>
  </conditionalFormatting>
  <conditionalFormatting sqref="G238:H238">
    <cfRule type="expression" dxfId="9884" priority="7744" stopIfTrue="1">
      <formula>$A238&lt;&gt;""</formula>
    </cfRule>
  </conditionalFormatting>
  <conditionalFormatting sqref="F238">
    <cfRule type="expression" dxfId="9883" priority="7742" stopIfTrue="1">
      <formula>$A238&lt;&gt;""</formula>
    </cfRule>
  </conditionalFormatting>
  <conditionalFormatting sqref="F241:H241">
    <cfRule type="expression" dxfId="9882" priority="7740" stopIfTrue="1">
      <formula>$A241&lt;&gt;""</formula>
    </cfRule>
  </conditionalFormatting>
  <conditionalFormatting sqref="H241">
    <cfRule type="expression" dxfId="9881" priority="7741" stopIfTrue="1">
      <formula>$A241&lt;&gt;""</formula>
    </cfRule>
  </conditionalFormatting>
  <conditionalFormatting sqref="G240:H240">
    <cfRule type="expression" dxfId="9880" priority="7738" stopIfTrue="1">
      <formula>$A240&lt;&gt;""</formula>
    </cfRule>
  </conditionalFormatting>
  <conditionalFormatting sqref="G240:H240">
    <cfRule type="expression" dxfId="9879" priority="7739" stopIfTrue="1">
      <formula>$A240&lt;&gt;""</formula>
    </cfRule>
  </conditionalFormatting>
  <conditionalFormatting sqref="H239">
    <cfRule type="expression" dxfId="9878" priority="7737" stopIfTrue="1">
      <formula>$A239&lt;&gt;""</formula>
    </cfRule>
  </conditionalFormatting>
  <conditionalFormatting sqref="G242:H242">
    <cfRule type="expression" dxfId="9877" priority="7735" stopIfTrue="1">
      <formula>$A242&lt;&gt;""</formula>
    </cfRule>
  </conditionalFormatting>
  <conditionalFormatting sqref="H242">
    <cfRule type="expression" dxfId="9876" priority="7736" stopIfTrue="1">
      <formula>$A242&lt;&gt;""</formula>
    </cfRule>
  </conditionalFormatting>
  <conditionalFormatting sqref="G242:H242">
    <cfRule type="expression" dxfId="9875" priority="7734" stopIfTrue="1">
      <formula>$A242&lt;&gt;""</formula>
    </cfRule>
  </conditionalFormatting>
  <conditionalFormatting sqref="F242">
    <cfRule type="expression" dxfId="9874" priority="7733" stopIfTrue="1">
      <formula>$A242&lt;&gt;""</formula>
    </cfRule>
  </conditionalFormatting>
  <conditionalFormatting sqref="F243">
    <cfRule type="expression" dxfId="9873" priority="7732" stopIfTrue="1">
      <formula>$A243&lt;&gt;""</formula>
    </cfRule>
  </conditionalFormatting>
  <conditionalFormatting sqref="G243:H243">
    <cfRule type="expression" dxfId="9872" priority="7730" stopIfTrue="1">
      <formula>$A243&lt;&gt;""</formula>
    </cfRule>
  </conditionalFormatting>
  <conditionalFormatting sqref="G243:H243">
    <cfRule type="expression" dxfId="9871" priority="7731" stopIfTrue="1">
      <formula>$A243&lt;&gt;""</formula>
    </cfRule>
  </conditionalFormatting>
  <conditionalFormatting sqref="G244:H244">
    <cfRule type="expression" dxfId="9870" priority="7728" stopIfTrue="1">
      <formula>$A244&lt;&gt;""</formula>
    </cfRule>
  </conditionalFormatting>
  <conditionalFormatting sqref="H244">
    <cfRule type="expression" dxfId="9869" priority="7729" stopIfTrue="1">
      <formula>$A244&lt;&gt;""</formula>
    </cfRule>
  </conditionalFormatting>
  <conditionalFormatting sqref="G244:H244">
    <cfRule type="expression" dxfId="9868" priority="7727" stopIfTrue="1">
      <formula>$A244&lt;&gt;""</formula>
    </cfRule>
  </conditionalFormatting>
  <conditionalFormatting sqref="F244">
    <cfRule type="expression" dxfId="9867" priority="7726" stopIfTrue="1">
      <formula>$A244&lt;&gt;""</formula>
    </cfRule>
  </conditionalFormatting>
  <conditionalFormatting sqref="G245:H245">
    <cfRule type="expression" dxfId="9866" priority="7724" stopIfTrue="1">
      <formula>$A245&lt;&gt;""</formula>
    </cfRule>
  </conditionalFormatting>
  <conditionalFormatting sqref="G245:H245">
    <cfRule type="expression" dxfId="9865" priority="7725" stopIfTrue="1">
      <formula>$A245&lt;&gt;""</formula>
    </cfRule>
  </conditionalFormatting>
  <conditionalFormatting sqref="F246:H246">
    <cfRule type="expression" dxfId="9864" priority="7722" stopIfTrue="1">
      <formula>$A246&lt;&gt;""</formula>
    </cfRule>
  </conditionalFormatting>
  <conditionalFormatting sqref="F246:H246">
    <cfRule type="expression" dxfId="9863" priority="7723" stopIfTrue="1">
      <formula>$A246&lt;&gt;""</formula>
    </cfRule>
  </conditionalFormatting>
  <conditionalFormatting sqref="G248:H248">
    <cfRule type="expression" dxfId="9862" priority="7720" stopIfTrue="1">
      <formula>$A248&lt;&gt;""</formula>
    </cfRule>
  </conditionalFormatting>
  <conditionalFormatting sqref="H248">
    <cfRule type="expression" dxfId="9861" priority="7721" stopIfTrue="1">
      <formula>$A248&lt;&gt;""</formula>
    </cfRule>
  </conditionalFormatting>
  <conditionalFormatting sqref="G248:H248">
    <cfRule type="expression" dxfId="9860" priority="7719" stopIfTrue="1">
      <formula>$A248&lt;&gt;""</formula>
    </cfRule>
  </conditionalFormatting>
  <conditionalFormatting sqref="F248">
    <cfRule type="expression" dxfId="9859" priority="7718" stopIfTrue="1">
      <formula>$A248&lt;&gt;""</formula>
    </cfRule>
  </conditionalFormatting>
  <conditionalFormatting sqref="I247:I250">
    <cfRule type="expression" dxfId="9858" priority="7716" stopIfTrue="1">
      <formula>$A247&lt;&gt;""</formula>
    </cfRule>
  </conditionalFormatting>
  <conditionalFormatting sqref="I250">
    <cfRule type="expression" dxfId="9857" priority="7717" stopIfTrue="1">
      <formula>$A250&lt;&gt;""</formula>
    </cfRule>
  </conditionalFormatting>
  <conditionalFormatting sqref="F247:H250">
    <cfRule type="expression" dxfId="9856" priority="7714" stopIfTrue="1">
      <formula>$A247&lt;&gt;""</formula>
    </cfRule>
  </conditionalFormatting>
  <conditionalFormatting sqref="F247:H250">
    <cfRule type="expression" dxfId="9855" priority="7715" stopIfTrue="1">
      <formula>$A247&lt;&gt;""</formula>
    </cfRule>
  </conditionalFormatting>
  <conditionalFormatting sqref="G260:H260">
    <cfRule type="expression" dxfId="9854" priority="7712" stopIfTrue="1">
      <formula>$A260&lt;&gt;""</formula>
    </cfRule>
  </conditionalFormatting>
  <conditionalFormatting sqref="G260:H260">
    <cfRule type="expression" dxfId="9853" priority="7713" stopIfTrue="1">
      <formula>$A260&lt;&gt;""</formula>
    </cfRule>
  </conditionalFormatting>
  <conditionalFormatting sqref="F260">
    <cfRule type="expression" dxfId="9852" priority="7711" stopIfTrue="1">
      <formula>$A260&lt;&gt;""</formula>
    </cfRule>
  </conditionalFormatting>
  <conditionalFormatting sqref="G251:H251">
    <cfRule type="expression" dxfId="9851" priority="7709" stopIfTrue="1">
      <formula>$A251&lt;&gt;""</formula>
    </cfRule>
  </conditionalFormatting>
  <conditionalFormatting sqref="G251:H251">
    <cfRule type="expression" dxfId="9850" priority="7710" stopIfTrue="1">
      <formula>$A251&lt;&gt;""</formula>
    </cfRule>
  </conditionalFormatting>
  <conditionalFormatting sqref="F251">
    <cfRule type="expression" dxfId="9849" priority="7708" stopIfTrue="1">
      <formula>$A251&lt;&gt;""</formula>
    </cfRule>
  </conditionalFormatting>
  <conditionalFormatting sqref="G253:H253">
    <cfRule type="expression" dxfId="9848" priority="7706" stopIfTrue="1">
      <formula>$A253&lt;&gt;""</formula>
    </cfRule>
  </conditionalFormatting>
  <conditionalFormatting sqref="G253:H253">
    <cfRule type="expression" dxfId="9847" priority="7707" stopIfTrue="1">
      <formula>$A253&lt;&gt;""</formula>
    </cfRule>
  </conditionalFormatting>
  <conditionalFormatting sqref="G256:H256">
    <cfRule type="expression" dxfId="9846" priority="7704" stopIfTrue="1">
      <formula>$A256&lt;&gt;""</formula>
    </cfRule>
  </conditionalFormatting>
  <conditionalFormatting sqref="G256:H256">
    <cfRule type="expression" dxfId="9845" priority="7705" stopIfTrue="1">
      <formula>$A256&lt;&gt;""</formula>
    </cfRule>
  </conditionalFormatting>
  <conditionalFormatting sqref="F256">
    <cfRule type="expression" dxfId="9844" priority="7703" stopIfTrue="1">
      <formula>$A256&lt;&gt;""</formula>
    </cfRule>
  </conditionalFormatting>
  <conditionalFormatting sqref="H258">
    <cfRule type="expression" dxfId="9843" priority="7701" stopIfTrue="1">
      <formula>$A258&lt;&gt;""</formula>
    </cfRule>
  </conditionalFormatting>
  <conditionalFormatting sqref="H258">
    <cfRule type="expression" dxfId="9842" priority="7702" stopIfTrue="1">
      <formula>$A258&lt;&gt;""</formula>
    </cfRule>
  </conditionalFormatting>
  <conditionalFormatting sqref="G258">
    <cfRule type="expression" dxfId="9841" priority="7699" stopIfTrue="1">
      <formula>$A258&lt;&gt;""</formula>
    </cfRule>
  </conditionalFormatting>
  <conditionalFormatting sqref="G258">
    <cfRule type="expression" dxfId="9840" priority="7700" stopIfTrue="1">
      <formula>$A258&lt;&gt;""</formula>
    </cfRule>
  </conditionalFormatting>
  <conditionalFormatting sqref="G259:H259">
    <cfRule type="expression" dxfId="9839" priority="7697" stopIfTrue="1">
      <formula>$A259&lt;&gt;""</formula>
    </cfRule>
  </conditionalFormatting>
  <conditionalFormatting sqref="G259:H259">
    <cfRule type="expression" dxfId="9838" priority="7698" stopIfTrue="1">
      <formula>$A259&lt;&gt;""</formula>
    </cfRule>
  </conditionalFormatting>
  <conditionalFormatting sqref="F259">
    <cfRule type="expression" dxfId="9837" priority="7696" stopIfTrue="1">
      <formula>$A259&lt;&gt;""</formula>
    </cfRule>
  </conditionalFormatting>
  <conditionalFormatting sqref="C263:H263">
    <cfRule type="expression" dxfId="9836" priority="7694" stopIfTrue="1">
      <formula>$A263&lt;&gt;""</formula>
    </cfRule>
  </conditionalFormatting>
  <conditionalFormatting sqref="C263:H263">
    <cfRule type="expression" dxfId="9835" priority="7695" stopIfTrue="1">
      <formula>$A263&lt;&gt;""</formula>
    </cfRule>
  </conditionalFormatting>
  <conditionalFormatting sqref="F261:H261">
    <cfRule type="expression" dxfId="9834" priority="7692" stopIfTrue="1">
      <formula>$A261&lt;&gt;""</formula>
    </cfRule>
  </conditionalFormatting>
  <conditionalFormatting sqref="F261:H261">
    <cfRule type="expression" dxfId="9833" priority="7693" stopIfTrue="1">
      <formula>$A261&lt;&gt;""</formula>
    </cfRule>
  </conditionalFormatting>
  <conditionalFormatting sqref="F262:H262">
    <cfRule type="expression" dxfId="9832" priority="7690" stopIfTrue="1">
      <formula>$A262&lt;&gt;""</formula>
    </cfRule>
  </conditionalFormatting>
  <conditionalFormatting sqref="F262:H262">
    <cfRule type="expression" dxfId="9831" priority="7691" stopIfTrue="1">
      <formula>$A262&lt;&gt;""</formula>
    </cfRule>
  </conditionalFormatting>
  <conditionalFormatting sqref="I131:J133">
    <cfRule type="expression" dxfId="9830" priority="7689" stopIfTrue="1">
      <formula>$A131&lt;&gt;""</formula>
    </cfRule>
  </conditionalFormatting>
  <conditionalFormatting sqref="F131:H133">
    <cfRule type="expression" dxfId="9829" priority="7687" stopIfTrue="1">
      <formula>$A131&lt;&gt;""</formula>
    </cfRule>
  </conditionalFormatting>
  <conditionalFormatting sqref="F131:H133">
    <cfRule type="expression" dxfId="9828" priority="7688" stopIfTrue="1">
      <formula>$A131&lt;&gt;""</formula>
    </cfRule>
  </conditionalFormatting>
  <conditionalFormatting sqref="F131 H131:J131">
    <cfRule type="expression" dxfId="9827" priority="7686" stopIfTrue="1">
      <formula>$A131&lt;&gt;""</formula>
    </cfRule>
  </conditionalFormatting>
  <conditionalFormatting sqref="G131">
    <cfRule type="expression" dxfId="9826" priority="7684" stopIfTrue="1">
      <formula>$A131&lt;&gt;""</formula>
    </cfRule>
  </conditionalFormatting>
  <conditionalFormatting sqref="G131">
    <cfRule type="expression" dxfId="9825" priority="7685" stopIfTrue="1">
      <formula>$A131&lt;&gt;""</formula>
    </cfRule>
  </conditionalFormatting>
  <conditionalFormatting sqref="H129">
    <cfRule type="expression" dxfId="9824" priority="7683" stopIfTrue="1">
      <formula>$A129&lt;&gt;""</formula>
    </cfRule>
  </conditionalFormatting>
  <conditionalFormatting sqref="G129">
    <cfRule type="expression" dxfId="9823" priority="7681" stopIfTrue="1">
      <formula>$A129&lt;&gt;""</formula>
    </cfRule>
  </conditionalFormatting>
  <conditionalFormatting sqref="G129">
    <cfRule type="expression" dxfId="9822" priority="7682" stopIfTrue="1">
      <formula>$A129&lt;&gt;""</formula>
    </cfRule>
  </conditionalFormatting>
  <conditionalFormatting sqref="F125:F126">
    <cfRule type="expression" dxfId="9821" priority="7680" stopIfTrue="1">
      <formula>$A125&lt;&gt;""</formula>
    </cfRule>
  </conditionalFormatting>
  <conditionalFormatting sqref="F125:F126">
    <cfRule type="expression" dxfId="9820" priority="7679" stopIfTrue="1">
      <formula>$A125&lt;&gt;""</formula>
    </cfRule>
  </conditionalFormatting>
  <conditionalFormatting sqref="G125:H126">
    <cfRule type="expression" dxfId="9819" priority="7677" stopIfTrue="1">
      <formula>$A125&lt;&gt;""</formula>
    </cfRule>
  </conditionalFormatting>
  <conditionalFormatting sqref="G125:H126">
    <cfRule type="expression" dxfId="9818" priority="7678" stopIfTrue="1">
      <formula>$A125&lt;&gt;""</formula>
    </cfRule>
  </conditionalFormatting>
  <conditionalFormatting sqref="G125:H126">
    <cfRule type="expression" dxfId="9817" priority="7675" stopIfTrue="1">
      <formula>$A125&lt;&gt;""</formula>
    </cfRule>
  </conditionalFormatting>
  <conditionalFormatting sqref="G125:H126">
    <cfRule type="expression" dxfId="9816" priority="7676" stopIfTrue="1">
      <formula>$A125&lt;&gt;""</formula>
    </cfRule>
  </conditionalFormatting>
  <conditionalFormatting sqref="F122">
    <cfRule type="expression" dxfId="9815" priority="7673" stopIfTrue="1">
      <formula>$A122&lt;&gt;""</formula>
    </cfRule>
  </conditionalFormatting>
  <conditionalFormatting sqref="F122">
    <cfRule type="expression" dxfId="9814" priority="7674" stopIfTrue="1">
      <formula>$A122&lt;&gt;""</formula>
    </cfRule>
  </conditionalFormatting>
  <conditionalFormatting sqref="F120">
    <cfRule type="expression" dxfId="9813" priority="7671" stopIfTrue="1">
      <formula>$A120&lt;&gt;""</formula>
    </cfRule>
  </conditionalFormatting>
  <conditionalFormatting sqref="F120">
    <cfRule type="expression" dxfId="9812" priority="7672" stopIfTrue="1">
      <formula>$A120&lt;&gt;""</formula>
    </cfRule>
  </conditionalFormatting>
  <conditionalFormatting sqref="G121">
    <cfRule type="expression" dxfId="9811" priority="7669" stopIfTrue="1">
      <formula>$A121&lt;&gt;""</formula>
    </cfRule>
  </conditionalFormatting>
  <conditionalFormatting sqref="G121">
    <cfRule type="expression" dxfId="9810" priority="7670" stopIfTrue="1">
      <formula>$A121&lt;&gt;""</formula>
    </cfRule>
  </conditionalFormatting>
  <conditionalFormatting sqref="G121">
    <cfRule type="expression" dxfId="9809" priority="7667" stopIfTrue="1">
      <formula>$A121&lt;&gt;""</formula>
    </cfRule>
  </conditionalFormatting>
  <conditionalFormatting sqref="G121">
    <cfRule type="expression" dxfId="9808" priority="7668" stopIfTrue="1">
      <formula>$A121&lt;&gt;""</formula>
    </cfRule>
  </conditionalFormatting>
  <conditionalFormatting sqref="I119:J119 D119:E119">
    <cfRule type="expression" dxfId="9807" priority="7666" stopIfTrue="1">
      <formula>$A119&lt;&gt;""</formula>
    </cfRule>
  </conditionalFormatting>
  <conditionalFormatting sqref="F118">
    <cfRule type="expression" dxfId="9806" priority="7659" stopIfTrue="1">
      <formula>$A118&lt;&gt;""</formula>
    </cfRule>
  </conditionalFormatting>
  <conditionalFormatting sqref="F118">
    <cfRule type="expression" dxfId="9805" priority="7660" stopIfTrue="1">
      <formula>$A118&lt;&gt;""</formula>
    </cfRule>
  </conditionalFormatting>
  <conditionalFormatting sqref="G118">
    <cfRule type="expression" dxfId="9804" priority="7657" stopIfTrue="1">
      <formula>$A118&lt;&gt;""</formula>
    </cfRule>
  </conditionalFormatting>
  <conditionalFormatting sqref="G118">
    <cfRule type="expression" dxfId="9803" priority="7658" stopIfTrue="1">
      <formula>$A118&lt;&gt;""</formula>
    </cfRule>
  </conditionalFormatting>
  <conditionalFormatting sqref="F118:G118">
    <cfRule type="expression" dxfId="9802" priority="7655" stopIfTrue="1">
      <formula>$A118&lt;&gt;""</formula>
    </cfRule>
  </conditionalFormatting>
  <conditionalFormatting sqref="F118:G118">
    <cfRule type="expression" dxfId="9801" priority="7656" stopIfTrue="1">
      <formula>$A118&lt;&gt;""</formula>
    </cfRule>
  </conditionalFormatting>
  <conditionalFormatting sqref="F116:F117 H116:J117">
    <cfRule type="expression" dxfId="9800" priority="7654" stopIfTrue="1">
      <formula>$A116&lt;&gt;""</formula>
    </cfRule>
  </conditionalFormatting>
  <conditionalFormatting sqref="F116:H116">
    <cfRule type="expression" dxfId="9799" priority="7652" stopIfTrue="1">
      <formula>$A116&lt;&gt;""</formula>
    </cfRule>
  </conditionalFormatting>
  <conditionalFormatting sqref="F116:H116">
    <cfRule type="expression" dxfId="9798" priority="7653" stopIfTrue="1">
      <formula>$A116&lt;&gt;""</formula>
    </cfRule>
  </conditionalFormatting>
  <conditionalFormatting sqref="H117">
    <cfRule type="expression" dxfId="9797" priority="7651" stopIfTrue="1">
      <formula>$A117&lt;&gt;""</formula>
    </cfRule>
  </conditionalFormatting>
  <conditionalFormatting sqref="G117">
    <cfRule type="expression" dxfId="9796" priority="7649" stopIfTrue="1">
      <formula>$A117&lt;&gt;""</formula>
    </cfRule>
  </conditionalFormatting>
  <conditionalFormatting sqref="G117">
    <cfRule type="expression" dxfId="9795" priority="7650" stopIfTrue="1">
      <formula>$A117&lt;&gt;""</formula>
    </cfRule>
  </conditionalFormatting>
  <conditionalFormatting sqref="G117">
    <cfRule type="expression" dxfId="9794" priority="7647" stopIfTrue="1">
      <formula>$A117&lt;&gt;""</formula>
    </cfRule>
  </conditionalFormatting>
  <conditionalFormatting sqref="G117">
    <cfRule type="expression" dxfId="9793" priority="7648" stopIfTrue="1">
      <formula>$A117&lt;&gt;""</formula>
    </cfRule>
  </conditionalFormatting>
  <conditionalFormatting sqref="G116">
    <cfRule type="expression" dxfId="9792" priority="7645" stopIfTrue="1">
      <formula>$A116&lt;&gt;""</formula>
    </cfRule>
  </conditionalFormatting>
  <conditionalFormatting sqref="G116">
    <cfRule type="expression" dxfId="9791" priority="7646" stopIfTrue="1">
      <formula>$A116&lt;&gt;""</formula>
    </cfRule>
  </conditionalFormatting>
  <conditionalFormatting sqref="F116:H116">
    <cfRule type="expression" dxfId="9790" priority="7643" stopIfTrue="1">
      <formula>$A116&lt;&gt;""</formula>
    </cfRule>
  </conditionalFormatting>
  <conditionalFormatting sqref="F116:H116">
    <cfRule type="expression" dxfId="9789" priority="7644" stopIfTrue="1">
      <formula>$A116&lt;&gt;""</formula>
    </cfRule>
  </conditionalFormatting>
  <conditionalFormatting sqref="F117:H117">
    <cfRule type="expression" dxfId="9788" priority="7641" stopIfTrue="1">
      <formula>$A117&lt;&gt;""</formula>
    </cfRule>
  </conditionalFormatting>
  <conditionalFormatting sqref="F117:H117">
    <cfRule type="expression" dxfId="9787" priority="7642" stopIfTrue="1">
      <formula>$A117&lt;&gt;""</formula>
    </cfRule>
  </conditionalFormatting>
  <conditionalFormatting sqref="I116:J117">
    <cfRule type="expression" dxfId="9786" priority="7640" stopIfTrue="1">
      <formula>$A116&lt;&gt;""</formula>
    </cfRule>
  </conditionalFormatting>
  <conditionalFormatting sqref="F116:H117">
    <cfRule type="expression" dxfId="9785" priority="7638" stopIfTrue="1">
      <formula>$A116&lt;&gt;""</formula>
    </cfRule>
  </conditionalFormatting>
  <conditionalFormatting sqref="F116:H117">
    <cfRule type="expression" dxfId="9784" priority="7639" stopIfTrue="1">
      <formula>$A116&lt;&gt;""</formula>
    </cfRule>
  </conditionalFormatting>
  <conditionalFormatting sqref="D117">
    <cfRule type="expression" dxfId="9783" priority="7637" stopIfTrue="1">
      <formula>$A117&lt;&gt;""</formula>
    </cfRule>
  </conditionalFormatting>
  <conditionalFormatting sqref="F107:H107">
    <cfRule type="expression" dxfId="9782" priority="7635" stopIfTrue="1">
      <formula>$A107&lt;&gt;""</formula>
    </cfRule>
  </conditionalFormatting>
  <conditionalFormatting sqref="F107:H107">
    <cfRule type="expression" dxfId="9781" priority="7636" stopIfTrue="1">
      <formula>$A107&lt;&gt;""</formula>
    </cfRule>
  </conditionalFormatting>
  <conditionalFormatting sqref="F108:H108">
    <cfRule type="expression" dxfId="9780" priority="7633" stopIfTrue="1">
      <formula>$A108&lt;&gt;""</formula>
    </cfRule>
  </conditionalFormatting>
  <conditionalFormatting sqref="F108:H108">
    <cfRule type="expression" dxfId="9779" priority="7634" stopIfTrue="1">
      <formula>$A108&lt;&gt;""</formula>
    </cfRule>
  </conditionalFormatting>
  <conditionalFormatting sqref="G108">
    <cfRule type="expression" dxfId="9778" priority="7631" stopIfTrue="1">
      <formula>$A108&lt;&gt;""</formula>
    </cfRule>
  </conditionalFormatting>
  <conditionalFormatting sqref="G108">
    <cfRule type="expression" dxfId="9777" priority="7632" stopIfTrue="1">
      <formula>$A108&lt;&gt;""</formula>
    </cfRule>
  </conditionalFormatting>
  <conditionalFormatting sqref="F107:H108">
    <cfRule type="expression" dxfId="9776" priority="7629" stopIfTrue="1">
      <formula>$A107&lt;&gt;""</formula>
    </cfRule>
  </conditionalFormatting>
  <conditionalFormatting sqref="F107:H108">
    <cfRule type="expression" dxfId="9775" priority="7630" stopIfTrue="1">
      <formula>$A107&lt;&gt;""</formula>
    </cfRule>
  </conditionalFormatting>
  <conditionalFormatting sqref="F108:H108">
    <cfRule type="expression" dxfId="9774" priority="7627" stopIfTrue="1">
      <formula>$A108&lt;&gt;""</formula>
    </cfRule>
  </conditionalFormatting>
  <conditionalFormatting sqref="F108:H108">
    <cfRule type="expression" dxfId="9773" priority="7628" stopIfTrue="1">
      <formula>$A108&lt;&gt;""</formula>
    </cfRule>
  </conditionalFormatting>
  <conditionalFormatting sqref="F107 H107">
    <cfRule type="expression" dxfId="9772" priority="7626" stopIfTrue="1">
      <formula>$A107&lt;&gt;""</formula>
    </cfRule>
  </conditionalFormatting>
  <conditionalFormatting sqref="G107">
    <cfRule type="expression" dxfId="9771" priority="7624" stopIfTrue="1">
      <formula>$A107&lt;&gt;""</formula>
    </cfRule>
  </conditionalFormatting>
  <conditionalFormatting sqref="G107">
    <cfRule type="expression" dxfId="9770" priority="7625" stopIfTrue="1">
      <formula>$A107&lt;&gt;""</formula>
    </cfRule>
  </conditionalFormatting>
  <conditionalFormatting sqref="H108">
    <cfRule type="expression" dxfId="9769" priority="7622" stopIfTrue="1">
      <formula>$A108&lt;&gt;""</formula>
    </cfRule>
  </conditionalFormatting>
  <conditionalFormatting sqref="H108">
    <cfRule type="expression" dxfId="9768" priority="7623" stopIfTrue="1">
      <formula>$A108&lt;&gt;""</formula>
    </cfRule>
  </conditionalFormatting>
  <conditionalFormatting sqref="H108">
    <cfRule type="expression" dxfId="9767" priority="7621" stopIfTrue="1">
      <formula>$A108&lt;&gt;""</formula>
    </cfRule>
  </conditionalFormatting>
  <conditionalFormatting sqref="G108">
    <cfRule type="expression" dxfId="9766" priority="7619" stopIfTrue="1">
      <formula>$A108&lt;&gt;""</formula>
    </cfRule>
  </conditionalFormatting>
  <conditionalFormatting sqref="G108">
    <cfRule type="expression" dxfId="9765" priority="7620" stopIfTrue="1">
      <formula>$A108&lt;&gt;""</formula>
    </cfRule>
  </conditionalFormatting>
  <conditionalFormatting sqref="F107:F108">
    <cfRule type="expression" dxfId="9764" priority="7618" stopIfTrue="1">
      <formula>$A107&lt;&gt;""</formula>
    </cfRule>
  </conditionalFormatting>
  <conditionalFormatting sqref="F107:F108">
    <cfRule type="expression" dxfId="9763" priority="7617" stopIfTrue="1">
      <formula>$A107&lt;&gt;""</formula>
    </cfRule>
  </conditionalFormatting>
  <conditionalFormatting sqref="G107:H108">
    <cfRule type="expression" dxfId="9762" priority="7615" stopIfTrue="1">
      <formula>$A107&lt;&gt;""</formula>
    </cfRule>
  </conditionalFormatting>
  <conditionalFormatting sqref="G107:H108">
    <cfRule type="expression" dxfId="9761" priority="7616" stopIfTrue="1">
      <formula>$A107&lt;&gt;""</formula>
    </cfRule>
  </conditionalFormatting>
  <conditionalFormatting sqref="G107:H108">
    <cfRule type="expression" dxfId="9760" priority="7613" stopIfTrue="1">
      <formula>$A107&lt;&gt;""</formula>
    </cfRule>
  </conditionalFormatting>
  <conditionalFormatting sqref="G107:H108">
    <cfRule type="expression" dxfId="9759" priority="7614" stopIfTrue="1">
      <formula>$A107&lt;&gt;""</formula>
    </cfRule>
  </conditionalFormatting>
  <conditionalFormatting sqref="I109:J110">
    <cfRule type="expression" dxfId="9758" priority="7612" stopIfTrue="1">
      <formula>$A109&lt;&gt;""</formula>
    </cfRule>
  </conditionalFormatting>
  <conditionalFormatting sqref="F109:F110">
    <cfRule type="expression" dxfId="9757" priority="7611" stopIfTrue="1">
      <formula>$A109&lt;&gt;""</formula>
    </cfRule>
  </conditionalFormatting>
  <conditionalFormatting sqref="F109:F110">
    <cfRule type="expression" dxfId="9756" priority="7610" stopIfTrue="1">
      <formula>$A109&lt;&gt;""</formula>
    </cfRule>
  </conditionalFormatting>
  <conditionalFormatting sqref="G109:H110">
    <cfRule type="expression" dxfId="9755" priority="7608" stopIfTrue="1">
      <formula>$A109&lt;&gt;""</formula>
    </cfRule>
  </conditionalFormatting>
  <conditionalFormatting sqref="G109:H110">
    <cfRule type="expression" dxfId="9754" priority="7609" stopIfTrue="1">
      <formula>$A109&lt;&gt;""</formula>
    </cfRule>
  </conditionalFormatting>
  <conditionalFormatting sqref="G109:H110">
    <cfRule type="expression" dxfId="9753" priority="7606" stopIfTrue="1">
      <formula>$A109&lt;&gt;""</formula>
    </cfRule>
  </conditionalFormatting>
  <conditionalFormatting sqref="G109:H110">
    <cfRule type="expression" dxfId="9752" priority="7607" stopIfTrue="1">
      <formula>$A109&lt;&gt;""</formula>
    </cfRule>
  </conditionalFormatting>
  <conditionalFormatting sqref="I110:J110">
    <cfRule type="expression" dxfId="9751" priority="7605" stopIfTrue="1">
      <formula>$A110&lt;&gt;""</formula>
    </cfRule>
  </conditionalFormatting>
  <conditionalFormatting sqref="F110:H110">
    <cfRule type="expression" dxfId="9750" priority="7603" stopIfTrue="1">
      <formula>$A110&lt;&gt;""</formula>
    </cfRule>
  </conditionalFormatting>
  <conditionalFormatting sqref="F110:H110">
    <cfRule type="expression" dxfId="9749" priority="7604" stopIfTrue="1">
      <formula>$A110&lt;&gt;""</formula>
    </cfRule>
  </conditionalFormatting>
  <conditionalFormatting sqref="H109:J109">
    <cfRule type="expression" dxfId="9748" priority="7602" stopIfTrue="1">
      <formula>$A109&lt;&gt;""</formula>
    </cfRule>
  </conditionalFormatting>
  <conditionalFormatting sqref="G109">
    <cfRule type="expression" dxfId="9747" priority="7600" stopIfTrue="1">
      <formula>$A109&lt;&gt;""</formula>
    </cfRule>
  </conditionalFormatting>
  <conditionalFormatting sqref="G109">
    <cfRule type="expression" dxfId="9746" priority="7601" stopIfTrue="1">
      <formula>$A109&lt;&gt;""</formula>
    </cfRule>
  </conditionalFormatting>
  <conditionalFormatting sqref="F109">
    <cfRule type="expression" dxfId="9745" priority="7598" stopIfTrue="1">
      <formula>$A109&lt;&gt;""</formula>
    </cfRule>
  </conditionalFormatting>
  <conditionalFormatting sqref="F109">
    <cfRule type="expression" dxfId="9744" priority="7599" stopIfTrue="1">
      <formula>$A109&lt;&gt;""</formula>
    </cfRule>
  </conditionalFormatting>
  <conditionalFormatting sqref="F109:F110 H109:J110">
    <cfRule type="expression" dxfId="9743" priority="7597" stopIfTrue="1">
      <formula>$A109&lt;&gt;""</formula>
    </cfRule>
  </conditionalFormatting>
  <conditionalFormatting sqref="F109:H109">
    <cfRule type="expression" dxfId="9742" priority="7595" stopIfTrue="1">
      <formula>$A109&lt;&gt;""</formula>
    </cfRule>
  </conditionalFormatting>
  <conditionalFormatting sqref="F109:H109">
    <cfRule type="expression" dxfId="9741" priority="7596" stopIfTrue="1">
      <formula>$A109&lt;&gt;""</formula>
    </cfRule>
  </conditionalFormatting>
  <conditionalFormatting sqref="H110">
    <cfRule type="expression" dxfId="9740" priority="7594" stopIfTrue="1">
      <formula>$A110&lt;&gt;""</formula>
    </cfRule>
  </conditionalFormatting>
  <conditionalFormatting sqref="G110">
    <cfRule type="expression" dxfId="9739" priority="7592" stopIfTrue="1">
      <formula>$A110&lt;&gt;""</formula>
    </cfRule>
  </conditionalFormatting>
  <conditionalFormatting sqref="G110">
    <cfRule type="expression" dxfId="9738" priority="7593" stopIfTrue="1">
      <formula>$A110&lt;&gt;""</formula>
    </cfRule>
  </conditionalFormatting>
  <conditionalFormatting sqref="G110">
    <cfRule type="expression" dxfId="9737" priority="7590" stopIfTrue="1">
      <formula>$A110&lt;&gt;""</formula>
    </cfRule>
  </conditionalFormatting>
  <conditionalFormatting sqref="G110">
    <cfRule type="expression" dxfId="9736" priority="7591" stopIfTrue="1">
      <formula>$A110&lt;&gt;""</formula>
    </cfRule>
  </conditionalFormatting>
  <conditionalFormatting sqref="G109">
    <cfRule type="expression" dxfId="9735" priority="7588" stopIfTrue="1">
      <formula>$A109&lt;&gt;""</formula>
    </cfRule>
  </conditionalFormatting>
  <conditionalFormatting sqref="G109">
    <cfRule type="expression" dxfId="9734" priority="7589" stopIfTrue="1">
      <formula>$A109&lt;&gt;""</formula>
    </cfRule>
  </conditionalFormatting>
  <conditionalFormatting sqref="F109:H109">
    <cfRule type="expression" dxfId="9733" priority="7586" stopIfTrue="1">
      <formula>$A109&lt;&gt;""</formula>
    </cfRule>
  </conditionalFormatting>
  <conditionalFormatting sqref="F109:H109">
    <cfRule type="expression" dxfId="9732" priority="7587" stopIfTrue="1">
      <formula>$A109&lt;&gt;""</formula>
    </cfRule>
  </conditionalFormatting>
  <conditionalFormatting sqref="F110:H110">
    <cfRule type="expression" dxfId="9731" priority="7584" stopIfTrue="1">
      <formula>$A110&lt;&gt;""</formula>
    </cfRule>
  </conditionalFormatting>
  <conditionalFormatting sqref="F110:H110">
    <cfRule type="expression" dxfId="9730" priority="7585" stopIfTrue="1">
      <formula>$A110&lt;&gt;""</formula>
    </cfRule>
  </conditionalFormatting>
  <conditionalFormatting sqref="I109:J110">
    <cfRule type="expression" dxfId="9729" priority="7583" stopIfTrue="1">
      <formula>$A109&lt;&gt;""</formula>
    </cfRule>
  </conditionalFormatting>
  <conditionalFormatting sqref="F109:H110">
    <cfRule type="expression" dxfId="9728" priority="7581" stopIfTrue="1">
      <formula>$A109&lt;&gt;""</formula>
    </cfRule>
  </conditionalFormatting>
  <conditionalFormatting sqref="F109:H110">
    <cfRule type="expression" dxfId="9727" priority="7582" stopIfTrue="1">
      <formula>$A109&lt;&gt;""</formula>
    </cfRule>
  </conditionalFormatting>
  <conditionalFormatting sqref="D110">
    <cfRule type="expression" dxfId="9726" priority="7580" stopIfTrue="1">
      <formula>$A110&lt;&gt;""</formula>
    </cfRule>
  </conditionalFormatting>
  <conditionalFormatting sqref="F195:F198 G196:H197 H197:H198">
    <cfRule type="expression" dxfId="9725" priority="7575" stopIfTrue="1">
      <formula>$A195&lt;&gt;""</formula>
    </cfRule>
  </conditionalFormatting>
  <conditionalFormatting sqref="F203">
    <cfRule type="expression" dxfId="9724" priority="7574" stopIfTrue="1">
      <formula>$A203&lt;&gt;""</formula>
    </cfRule>
  </conditionalFormatting>
  <conditionalFormatting sqref="F173:I176">
    <cfRule type="expression" dxfId="9723" priority="7579" stopIfTrue="1">
      <formula>$A173&lt;&gt;""</formula>
    </cfRule>
  </conditionalFormatting>
  <conditionalFormatting sqref="F251:I251">
    <cfRule type="expression" dxfId="9722" priority="7577" stopIfTrue="1">
      <formula>$A251&lt;&gt;""</formula>
    </cfRule>
  </conditionalFormatting>
  <conditionalFormatting sqref="H176:I178">
    <cfRule type="expression" dxfId="9721" priority="7578" stopIfTrue="1">
      <formula>$A176&lt;&gt;""</formula>
    </cfRule>
  </conditionalFormatting>
  <conditionalFormatting sqref="H252:I252">
    <cfRule type="expression" dxfId="9720" priority="7576" stopIfTrue="1">
      <formula>$A252&lt;&gt;""</formula>
    </cfRule>
  </conditionalFormatting>
  <conditionalFormatting sqref="F126:H127">
    <cfRule type="expression" dxfId="9719" priority="7572" stopIfTrue="1">
      <formula>$A126&lt;&gt;""</formula>
    </cfRule>
  </conditionalFormatting>
  <conditionalFormatting sqref="F126:H127">
    <cfRule type="expression" dxfId="9718" priority="7573" stopIfTrue="1">
      <formula>$A126&lt;&gt;""</formula>
    </cfRule>
  </conditionalFormatting>
  <conditionalFormatting sqref="H124">
    <cfRule type="expression" dxfId="9717" priority="7570" stopIfTrue="1">
      <formula>$A124&lt;&gt;""</formula>
    </cfRule>
  </conditionalFormatting>
  <conditionalFormatting sqref="H124">
    <cfRule type="expression" dxfId="9716" priority="7571" stopIfTrue="1">
      <formula>$A124&lt;&gt;""</formula>
    </cfRule>
  </conditionalFormatting>
  <conditionalFormatting sqref="H125">
    <cfRule type="expression" dxfId="9715" priority="7568" stopIfTrue="1">
      <formula>$A125&lt;&gt;""</formula>
    </cfRule>
  </conditionalFormatting>
  <conditionalFormatting sqref="H125">
    <cfRule type="expression" dxfId="9714" priority="7569" stopIfTrue="1">
      <formula>$A125&lt;&gt;""</formula>
    </cfRule>
  </conditionalFormatting>
  <conditionalFormatting sqref="F129:H129">
    <cfRule type="expression" dxfId="9713" priority="7566" stopIfTrue="1">
      <formula>$A129&lt;&gt;""</formula>
    </cfRule>
  </conditionalFormatting>
  <conditionalFormatting sqref="F129:H129">
    <cfRule type="expression" dxfId="9712" priority="7567" stopIfTrue="1">
      <formula>$A129&lt;&gt;""</formula>
    </cfRule>
  </conditionalFormatting>
  <conditionalFormatting sqref="F130:H130">
    <cfRule type="expression" dxfId="9711" priority="7564" stopIfTrue="1">
      <formula>$A130&lt;&gt;""</formula>
    </cfRule>
  </conditionalFormatting>
  <conditionalFormatting sqref="F130:H130">
    <cfRule type="expression" dxfId="9710" priority="7565" stopIfTrue="1">
      <formula>$A130&lt;&gt;""</formula>
    </cfRule>
  </conditionalFormatting>
  <conditionalFormatting sqref="G122">
    <cfRule type="expression" dxfId="9709" priority="7562" stopIfTrue="1">
      <formula>$A122&lt;&gt;""</formula>
    </cfRule>
  </conditionalFormatting>
  <conditionalFormatting sqref="G122">
    <cfRule type="expression" dxfId="9708" priority="7563" stopIfTrue="1">
      <formula>$A122&lt;&gt;""</formula>
    </cfRule>
  </conditionalFormatting>
  <conditionalFormatting sqref="F128:H128">
    <cfRule type="expression" dxfId="9707" priority="7560" stopIfTrue="1">
      <formula>$A128&lt;&gt;""</formula>
    </cfRule>
  </conditionalFormatting>
  <conditionalFormatting sqref="F128:H128">
    <cfRule type="expression" dxfId="9706" priority="7561" stopIfTrue="1">
      <formula>$A128&lt;&gt;""</formula>
    </cfRule>
  </conditionalFormatting>
  <conditionalFormatting sqref="D138">
    <cfRule type="expression" dxfId="9705" priority="7559" stopIfTrue="1">
      <formula>$A138&lt;&gt;""</formula>
    </cfRule>
  </conditionalFormatting>
  <conditionalFormatting sqref="H131">
    <cfRule type="expression" dxfId="9704" priority="7558" stopIfTrue="1">
      <formula>$A131&lt;&gt;""</formula>
    </cfRule>
  </conditionalFormatting>
  <conditionalFormatting sqref="G131">
    <cfRule type="expression" dxfId="9703" priority="7556" stopIfTrue="1">
      <formula>$A131&lt;&gt;""</formula>
    </cfRule>
  </conditionalFormatting>
  <conditionalFormatting sqref="G131">
    <cfRule type="expression" dxfId="9702" priority="7557" stopIfTrue="1">
      <formula>$A131&lt;&gt;""</formula>
    </cfRule>
  </conditionalFormatting>
  <conditionalFormatting sqref="G133">
    <cfRule type="expression" dxfId="9701" priority="7555" stopIfTrue="1">
      <formula>$A133&lt;&gt;""</formula>
    </cfRule>
  </conditionalFormatting>
  <conditionalFormatting sqref="G134">
    <cfRule type="expression" dxfId="9700" priority="7554" stopIfTrue="1">
      <formula>$A134&lt;&gt;""</formula>
    </cfRule>
  </conditionalFormatting>
  <conditionalFormatting sqref="F137:H139">
    <cfRule type="expression" dxfId="9699" priority="7552" stopIfTrue="1">
      <formula>$A137&lt;&gt;""</formula>
    </cfRule>
  </conditionalFormatting>
  <conditionalFormatting sqref="F137:H139">
    <cfRule type="expression" dxfId="9698" priority="7553" stopIfTrue="1">
      <formula>$A137&lt;&gt;""</formula>
    </cfRule>
  </conditionalFormatting>
  <conditionalFormatting sqref="G135:H137">
    <cfRule type="expression" dxfId="9697" priority="7550" stopIfTrue="1">
      <formula>$A135&lt;&gt;""</formula>
    </cfRule>
  </conditionalFormatting>
  <conditionalFormatting sqref="G135:H137">
    <cfRule type="expression" dxfId="9696" priority="7551" stopIfTrue="1">
      <formula>$A135&lt;&gt;""</formula>
    </cfRule>
  </conditionalFormatting>
  <conditionalFormatting sqref="G140:H140">
    <cfRule type="expression" dxfId="9695" priority="7548" stopIfTrue="1">
      <formula>$A140&lt;&gt;""</formula>
    </cfRule>
  </conditionalFormatting>
  <conditionalFormatting sqref="G140:H140">
    <cfRule type="expression" dxfId="9694" priority="7549" stopIfTrue="1">
      <formula>$A140&lt;&gt;""</formula>
    </cfRule>
  </conditionalFormatting>
  <conditionalFormatting sqref="I157:J159">
    <cfRule type="expression" dxfId="9693" priority="7546" stopIfTrue="1">
      <formula>$A157&lt;&gt;""</formula>
    </cfRule>
  </conditionalFormatting>
  <conditionalFormatting sqref="I159:J159">
    <cfRule type="expression" dxfId="9692" priority="7547" stopIfTrue="1">
      <formula>$A159&lt;&gt;""</formula>
    </cfRule>
  </conditionalFormatting>
  <conditionalFormatting sqref="F157:H159">
    <cfRule type="expression" dxfId="9691" priority="7544" stopIfTrue="1">
      <formula>$A157&lt;&gt;""</formula>
    </cfRule>
  </conditionalFormatting>
  <conditionalFormatting sqref="F157:H159">
    <cfRule type="expression" dxfId="9690" priority="7545" stopIfTrue="1">
      <formula>$A157&lt;&gt;""</formula>
    </cfRule>
  </conditionalFormatting>
  <conditionalFormatting sqref="F141:F143">
    <cfRule type="expression" dxfId="9689" priority="7543" stopIfTrue="1">
      <formula>$A141&lt;&gt;""</formula>
    </cfRule>
  </conditionalFormatting>
  <conditionalFormatting sqref="G141:H143">
    <cfRule type="expression" dxfId="9688" priority="7541" stopIfTrue="1">
      <formula>$A141&lt;&gt;""</formula>
    </cfRule>
  </conditionalFormatting>
  <conditionalFormatting sqref="G141:H143">
    <cfRule type="expression" dxfId="9687" priority="7542" stopIfTrue="1">
      <formula>$A141&lt;&gt;""</formula>
    </cfRule>
  </conditionalFormatting>
  <conditionalFormatting sqref="F144:F146">
    <cfRule type="expression" dxfId="9686" priority="7540" stopIfTrue="1">
      <formula>$A144&lt;&gt;""</formula>
    </cfRule>
  </conditionalFormatting>
  <conditionalFormatting sqref="G144:H146">
    <cfRule type="expression" dxfId="9685" priority="7538" stopIfTrue="1">
      <formula>$A144&lt;&gt;""</formula>
    </cfRule>
  </conditionalFormatting>
  <conditionalFormatting sqref="G144:H146">
    <cfRule type="expression" dxfId="9684" priority="7539" stopIfTrue="1">
      <formula>$A144&lt;&gt;""</formula>
    </cfRule>
  </conditionalFormatting>
  <conditionalFormatting sqref="F149:H149">
    <cfRule type="expression" dxfId="9683" priority="7536" stopIfTrue="1">
      <formula>$A149&lt;&gt;""</formula>
    </cfRule>
  </conditionalFormatting>
  <conditionalFormatting sqref="F149:H149">
    <cfRule type="expression" dxfId="9682" priority="7537" stopIfTrue="1">
      <formula>$A149&lt;&gt;""</formula>
    </cfRule>
  </conditionalFormatting>
  <conditionalFormatting sqref="G148">
    <cfRule type="expression" dxfId="9681" priority="7534" stopIfTrue="1">
      <formula>$A148&lt;&gt;""</formula>
    </cfRule>
  </conditionalFormatting>
  <conditionalFormatting sqref="G148">
    <cfRule type="expression" dxfId="9680" priority="7535" stopIfTrue="1">
      <formula>$A148&lt;&gt;""</formula>
    </cfRule>
  </conditionalFormatting>
  <conditionalFormatting sqref="F152:H152">
    <cfRule type="expression" dxfId="9679" priority="7532" stopIfTrue="1">
      <formula>$A152&lt;&gt;""</formula>
    </cfRule>
  </conditionalFormatting>
  <conditionalFormatting sqref="F152:H152">
    <cfRule type="expression" dxfId="9678" priority="7533" stopIfTrue="1">
      <formula>$A152&lt;&gt;""</formula>
    </cfRule>
  </conditionalFormatting>
  <conditionalFormatting sqref="G153:H153">
    <cfRule type="expression" dxfId="9677" priority="7530" stopIfTrue="1">
      <formula>$A153&lt;&gt;""</formula>
    </cfRule>
  </conditionalFormatting>
  <conditionalFormatting sqref="G153:H153">
    <cfRule type="expression" dxfId="9676" priority="7531" stopIfTrue="1">
      <formula>$A153&lt;&gt;""</formula>
    </cfRule>
  </conditionalFormatting>
  <conditionalFormatting sqref="G150:H150">
    <cfRule type="expression" dxfId="9675" priority="7528" stopIfTrue="1">
      <formula>$A150&lt;&gt;""</formula>
    </cfRule>
  </conditionalFormatting>
  <conditionalFormatting sqref="H150">
    <cfRule type="expression" dxfId="9674" priority="7529" stopIfTrue="1">
      <formula>$A150&lt;&gt;""</formula>
    </cfRule>
  </conditionalFormatting>
  <conditionalFormatting sqref="H154">
    <cfRule type="expression" dxfId="9673" priority="7526" stopIfTrue="1">
      <formula>$A154&lt;&gt;""</formula>
    </cfRule>
  </conditionalFormatting>
  <conditionalFormatting sqref="H154">
    <cfRule type="expression" dxfId="9672" priority="7527" stopIfTrue="1">
      <formula>$A154&lt;&gt;""</formula>
    </cfRule>
  </conditionalFormatting>
  <conditionalFormatting sqref="H155">
    <cfRule type="expression" dxfId="9671" priority="7524" stopIfTrue="1">
      <formula>$A155&lt;&gt;""</formula>
    </cfRule>
  </conditionalFormatting>
  <conditionalFormatting sqref="H155">
    <cfRule type="expression" dxfId="9670" priority="7525" stopIfTrue="1">
      <formula>$A155&lt;&gt;""</formula>
    </cfRule>
  </conditionalFormatting>
  <conditionalFormatting sqref="H156">
    <cfRule type="expression" dxfId="9669" priority="7522" stopIfTrue="1">
      <formula>$A156&lt;&gt;""</formula>
    </cfRule>
  </conditionalFormatting>
  <conditionalFormatting sqref="H156">
    <cfRule type="expression" dxfId="9668" priority="7523" stopIfTrue="1">
      <formula>$A156&lt;&gt;""</formula>
    </cfRule>
  </conditionalFormatting>
  <conditionalFormatting sqref="H157">
    <cfRule type="expression" dxfId="9667" priority="7520" stopIfTrue="1">
      <formula>$A157&lt;&gt;""</formula>
    </cfRule>
  </conditionalFormatting>
  <conditionalFormatting sqref="H157">
    <cfRule type="expression" dxfId="9666" priority="7521" stopIfTrue="1">
      <formula>$A157&lt;&gt;""</formula>
    </cfRule>
  </conditionalFormatting>
  <conditionalFormatting sqref="G161">
    <cfRule type="expression" dxfId="9665" priority="7518" stopIfTrue="1">
      <formula>$A161&lt;&gt;""</formula>
    </cfRule>
  </conditionalFormatting>
  <conditionalFormatting sqref="G161">
    <cfRule type="expression" dxfId="9664" priority="7519" stopIfTrue="1">
      <formula>$A161&lt;&gt;""</formula>
    </cfRule>
  </conditionalFormatting>
  <conditionalFormatting sqref="G160">
    <cfRule type="expression" dxfId="9663" priority="7516" stopIfTrue="1">
      <formula>$A160&lt;&gt;""</formula>
    </cfRule>
  </conditionalFormatting>
  <conditionalFormatting sqref="G160">
    <cfRule type="expression" dxfId="9662" priority="7517" stopIfTrue="1">
      <formula>$A160&lt;&gt;""</formula>
    </cfRule>
  </conditionalFormatting>
  <conditionalFormatting sqref="F166">
    <cfRule type="expression" dxfId="9661" priority="7515" stopIfTrue="1">
      <formula>$A166&lt;&gt;""</formula>
    </cfRule>
  </conditionalFormatting>
  <conditionalFormatting sqref="G167:H167">
    <cfRule type="expression" dxfId="9660" priority="7513" stopIfTrue="1">
      <formula>$A167&lt;&gt;""</formula>
    </cfRule>
  </conditionalFormatting>
  <conditionalFormatting sqref="G167:H167">
    <cfRule type="expression" dxfId="9659" priority="7514" stopIfTrue="1">
      <formula>$A167&lt;&gt;""</formula>
    </cfRule>
  </conditionalFormatting>
  <conditionalFormatting sqref="G168:H168">
    <cfRule type="expression" dxfId="9658" priority="7511" stopIfTrue="1">
      <formula>$A168&lt;&gt;""</formula>
    </cfRule>
  </conditionalFormatting>
  <conditionalFormatting sqref="G168:H168">
    <cfRule type="expression" dxfId="9657" priority="7512" stopIfTrue="1">
      <formula>$A168&lt;&gt;""</formula>
    </cfRule>
  </conditionalFormatting>
  <conditionalFormatting sqref="F167">
    <cfRule type="expression" dxfId="9656" priority="7510" stopIfTrue="1">
      <formula>$A167&lt;&gt;""</formula>
    </cfRule>
  </conditionalFormatting>
  <conditionalFormatting sqref="F168">
    <cfRule type="expression" dxfId="9655" priority="7509" stopIfTrue="1">
      <formula>$A168&lt;&gt;""</formula>
    </cfRule>
  </conditionalFormatting>
  <conditionalFormatting sqref="D167">
    <cfRule type="expression" dxfId="9654" priority="7508" stopIfTrue="1">
      <formula>$A167&lt;&gt;""</formula>
    </cfRule>
  </conditionalFormatting>
  <conditionalFormatting sqref="F162:F164">
    <cfRule type="expression" dxfId="9653" priority="7507" stopIfTrue="1">
      <formula>$A162&lt;&gt;""</formula>
    </cfRule>
  </conditionalFormatting>
  <conditionalFormatting sqref="G162:H164">
    <cfRule type="expression" dxfId="9652" priority="7505" stopIfTrue="1">
      <formula>$A162&lt;&gt;""</formula>
    </cfRule>
  </conditionalFormatting>
  <conditionalFormatting sqref="G162:H164">
    <cfRule type="expression" dxfId="9651" priority="7506" stopIfTrue="1">
      <formula>$A162&lt;&gt;""</formula>
    </cfRule>
  </conditionalFormatting>
  <conditionalFormatting sqref="I181">
    <cfRule type="expression" dxfId="9650" priority="7504" stopIfTrue="1">
      <formula>$A181&lt;&gt;""</formula>
    </cfRule>
  </conditionalFormatting>
  <conditionalFormatting sqref="E179">
    <cfRule type="expression" dxfId="9649" priority="7503" stopIfTrue="1">
      <formula>$A179&lt;&gt;""</formula>
    </cfRule>
  </conditionalFormatting>
  <conditionalFormatting sqref="E180">
    <cfRule type="expression" dxfId="9648" priority="7502" stopIfTrue="1">
      <formula>$A180&lt;&gt;""</formula>
    </cfRule>
  </conditionalFormatting>
  <conditionalFormatting sqref="G170">
    <cfRule type="expression" dxfId="9647" priority="7500" stopIfTrue="1">
      <formula>$A170&lt;&gt;""</formula>
    </cfRule>
  </conditionalFormatting>
  <conditionalFormatting sqref="G170">
    <cfRule type="expression" dxfId="9646" priority="7501" stopIfTrue="1">
      <formula>$A170&lt;&gt;""</formula>
    </cfRule>
  </conditionalFormatting>
  <conditionalFormatting sqref="G169">
    <cfRule type="expression" dxfId="9645" priority="7498" stopIfTrue="1">
      <formula>$A169&lt;&gt;""</formula>
    </cfRule>
  </conditionalFormatting>
  <conditionalFormatting sqref="G169">
    <cfRule type="expression" dxfId="9644" priority="7499" stopIfTrue="1">
      <formula>$A169&lt;&gt;""</formula>
    </cfRule>
  </conditionalFormatting>
  <conditionalFormatting sqref="F181">
    <cfRule type="expression" dxfId="9643" priority="7497" stopIfTrue="1">
      <formula>$A181&lt;&gt;""</formula>
    </cfRule>
  </conditionalFormatting>
  <conditionalFormatting sqref="F185:F187">
    <cfRule type="expression" dxfId="9642" priority="7496" stopIfTrue="1">
      <formula>$A185&lt;&gt;""</formula>
    </cfRule>
  </conditionalFormatting>
  <conditionalFormatting sqref="G185:H187">
    <cfRule type="expression" dxfId="9641" priority="7494" stopIfTrue="1">
      <formula>$A185&lt;&gt;""</formula>
    </cfRule>
  </conditionalFormatting>
  <conditionalFormatting sqref="G185:H187">
    <cfRule type="expression" dxfId="9640" priority="7495" stopIfTrue="1">
      <formula>$A185&lt;&gt;""</formula>
    </cfRule>
  </conditionalFormatting>
  <conditionalFormatting sqref="I202:J205">
    <cfRule type="expression" dxfId="9639" priority="7492" stopIfTrue="1">
      <formula>$A202&lt;&gt;""</formula>
    </cfRule>
  </conditionalFormatting>
  <conditionalFormatting sqref="I205:J205">
    <cfRule type="expression" dxfId="9638" priority="7493" stopIfTrue="1">
      <formula>$A205&lt;&gt;""</formula>
    </cfRule>
  </conditionalFormatting>
  <conditionalFormatting sqref="F202:H205">
    <cfRule type="expression" dxfId="9637" priority="7490" stopIfTrue="1">
      <formula>$A202&lt;&gt;""</formula>
    </cfRule>
  </conditionalFormatting>
  <conditionalFormatting sqref="F202:H205">
    <cfRule type="expression" dxfId="9636" priority="7491" stopIfTrue="1">
      <formula>$A202&lt;&gt;""</formula>
    </cfRule>
  </conditionalFormatting>
  <conditionalFormatting sqref="G188:H188">
    <cfRule type="expression" dxfId="9635" priority="7488" stopIfTrue="1">
      <formula>$A188&lt;&gt;""</formula>
    </cfRule>
  </conditionalFormatting>
  <conditionalFormatting sqref="G188:H188">
    <cfRule type="expression" dxfId="9634" priority="7489" stopIfTrue="1">
      <formula>$A188&lt;&gt;""</formula>
    </cfRule>
  </conditionalFormatting>
  <conditionalFormatting sqref="G189:H189">
    <cfRule type="expression" dxfId="9633" priority="7486" stopIfTrue="1">
      <formula>$A189&lt;&gt;""</formula>
    </cfRule>
  </conditionalFormatting>
  <conditionalFormatting sqref="H189">
    <cfRule type="expression" dxfId="9632" priority="7487" stopIfTrue="1">
      <formula>$A189&lt;&gt;""</formula>
    </cfRule>
  </conditionalFormatting>
  <conditionalFormatting sqref="F190">
    <cfRule type="expression" dxfId="9631" priority="7485" stopIfTrue="1">
      <formula>$A190&lt;&gt;""</formula>
    </cfRule>
  </conditionalFormatting>
  <conditionalFormatting sqref="G191:H191">
    <cfRule type="expression" dxfId="9630" priority="7483" stopIfTrue="1">
      <formula>$A191&lt;&gt;""</formula>
    </cfRule>
  </conditionalFormatting>
  <conditionalFormatting sqref="G191:H191">
    <cfRule type="expression" dxfId="9629" priority="7484" stopIfTrue="1">
      <formula>$A191&lt;&gt;""</formula>
    </cfRule>
  </conditionalFormatting>
  <conditionalFormatting sqref="G192:H192">
    <cfRule type="expression" dxfId="9628" priority="7481" stopIfTrue="1">
      <formula>$A192&lt;&gt;""</formula>
    </cfRule>
  </conditionalFormatting>
  <conditionalFormatting sqref="G192:H192">
    <cfRule type="expression" dxfId="9627" priority="7482" stopIfTrue="1">
      <formula>$A192&lt;&gt;""</formula>
    </cfRule>
  </conditionalFormatting>
  <conditionalFormatting sqref="F192">
    <cfRule type="expression" dxfId="9626" priority="7480" stopIfTrue="1">
      <formula>$A192&lt;&gt;""</formula>
    </cfRule>
  </conditionalFormatting>
  <conditionalFormatting sqref="F197">
    <cfRule type="expression" dxfId="9625" priority="7479" stopIfTrue="1">
      <formula>$A197&lt;&gt;""</formula>
    </cfRule>
  </conditionalFormatting>
  <conditionalFormatting sqref="F193">
    <cfRule type="expression" dxfId="9624" priority="7478" stopIfTrue="1">
      <formula>$A193&lt;&gt;""</formula>
    </cfRule>
  </conditionalFormatting>
  <conditionalFormatting sqref="G197">
    <cfRule type="expression" dxfId="9623" priority="7477" stopIfTrue="1">
      <formula>$A197&lt;&gt;""</formula>
    </cfRule>
  </conditionalFormatting>
  <conditionalFormatting sqref="H194">
    <cfRule type="expression" dxfId="9622" priority="7475" stopIfTrue="1">
      <formula>$A194&lt;&gt;""</formula>
    </cfRule>
  </conditionalFormatting>
  <conditionalFormatting sqref="H194">
    <cfRule type="expression" dxfId="9621" priority="7476" stopIfTrue="1">
      <formula>$A194&lt;&gt;""</formula>
    </cfRule>
  </conditionalFormatting>
  <conditionalFormatting sqref="G194">
    <cfRule type="expression" dxfId="9620" priority="7473" stopIfTrue="1">
      <formula>$A194&lt;&gt;""</formula>
    </cfRule>
  </conditionalFormatting>
  <conditionalFormatting sqref="G194">
    <cfRule type="expression" dxfId="9619" priority="7474" stopIfTrue="1">
      <formula>$A194&lt;&gt;""</formula>
    </cfRule>
  </conditionalFormatting>
  <conditionalFormatting sqref="F194">
    <cfRule type="expression" dxfId="9618" priority="7472" stopIfTrue="1">
      <formula>$A194&lt;&gt;""</formula>
    </cfRule>
  </conditionalFormatting>
  <conditionalFormatting sqref="H195">
    <cfRule type="expression" dxfId="9617" priority="7470" stopIfTrue="1">
      <formula>$A195&lt;&gt;""</formula>
    </cfRule>
  </conditionalFormatting>
  <conditionalFormatting sqref="H195">
    <cfRule type="expression" dxfId="9616" priority="7471" stopIfTrue="1">
      <formula>$A195&lt;&gt;""</formula>
    </cfRule>
  </conditionalFormatting>
  <conditionalFormatting sqref="G195">
    <cfRule type="expression" dxfId="9615" priority="7468" stopIfTrue="1">
      <formula>$A195&lt;&gt;""</formula>
    </cfRule>
  </conditionalFormatting>
  <conditionalFormatting sqref="G195">
    <cfRule type="expression" dxfId="9614" priority="7469" stopIfTrue="1">
      <formula>$A195&lt;&gt;""</formula>
    </cfRule>
  </conditionalFormatting>
  <conditionalFormatting sqref="F195">
    <cfRule type="expression" dxfId="9613" priority="7466" stopIfTrue="1">
      <formula>$A195&lt;&gt;""</formula>
    </cfRule>
  </conditionalFormatting>
  <conditionalFormatting sqref="F195">
    <cfRule type="expression" dxfId="9612" priority="7467" stopIfTrue="1">
      <formula>$A195&lt;&gt;""</formula>
    </cfRule>
  </conditionalFormatting>
  <conditionalFormatting sqref="G196:H196">
    <cfRule type="expression" dxfId="9611" priority="7464" stopIfTrue="1">
      <formula>$A196&lt;&gt;""</formula>
    </cfRule>
  </conditionalFormatting>
  <conditionalFormatting sqref="G196:H196">
    <cfRule type="expression" dxfId="9610" priority="7465" stopIfTrue="1">
      <formula>$A196&lt;&gt;""</formula>
    </cfRule>
  </conditionalFormatting>
  <conditionalFormatting sqref="F191">
    <cfRule type="expression" dxfId="9609" priority="7463" stopIfTrue="1">
      <formula>$A191&lt;&gt;""</formula>
    </cfRule>
  </conditionalFormatting>
  <conditionalFormatting sqref="F199:H199">
    <cfRule type="expression" dxfId="9608" priority="7461" stopIfTrue="1">
      <formula>$A199&lt;&gt;""</formula>
    </cfRule>
  </conditionalFormatting>
  <conditionalFormatting sqref="F199:H199">
    <cfRule type="expression" dxfId="9607" priority="7462" stopIfTrue="1">
      <formula>$A199&lt;&gt;""</formula>
    </cfRule>
  </conditionalFormatting>
  <conditionalFormatting sqref="G198">
    <cfRule type="expression" dxfId="9606" priority="7459" stopIfTrue="1">
      <formula>$A198&lt;&gt;""</formula>
    </cfRule>
  </conditionalFormatting>
  <conditionalFormatting sqref="G198">
    <cfRule type="expression" dxfId="9605" priority="7460" stopIfTrue="1">
      <formula>$A198&lt;&gt;""</formula>
    </cfRule>
  </conditionalFormatting>
  <conditionalFormatting sqref="F200">
    <cfRule type="expression" dxfId="9604" priority="7458" stopIfTrue="1">
      <formula>$A200&lt;&gt;""</formula>
    </cfRule>
  </conditionalFormatting>
  <conditionalFormatting sqref="G200:H200">
    <cfRule type="expression" dxfId="9603" priority="7456" stopIfTrue="1">
      <formula>$A200&lt;&gt;""</formula>
    </cfRule>
  </conditionalFormatting>
  <conditionalFormatting sqref="G200:H200">
    <cfRule type="expression" dxfId="9602" priority="7457" stopIfTrue="1">
      <formula>$A200&lt;&gt;""</formula>
    </cfRule>
  </conditionalFormatting>
  <conditionalFormatting sqref="G203:H203">
    <cfRule type="expression" dxfId="9601" priority="7454" stopIfTrue="1">
      <formula>$A203&lt;&gt;""</formula>
    </cfRule>
  </conditionalFormatting>
  <conditionalFormatting sqref="G203:H203">
    <cfRule type="expression" dxfId="9600" priority="7455" stopIfTrue="1">
      <formula>$A203&lt;&gt;""</formula>
    </cfRule>
  </conditionalFormatting>
  <conditionalFormatting sqref="F203">
    <cfRule type="expression" dxfId="9599" priority="7453" stopIfTrue="1">
      <formula>$A203&lt;&gt;""</formula>
    </cfRule>
  </conditionalFormatting>
  <conditionalFormatting sqref="F201:G202 G200:G201">
    <cfRule type="expression" dxfId="9598" priority="7451" stopIfTrue="1">
      <formula>$A200&lt;&gt;""</formula>
    </cfRule>
  </conditionalFormatting>
  <conditionalFormatting sqref="F201:G202 G200:G201">
    <cfRule type="expression" dxfId="9597" priority="7452" stopIfTrue="1">
      <formula>$A200&lt;&gt;""</formula>
    </cfRule>
  </conditionalFormatting>
  <conditionalFormatting sqref="H201">
    <cfRule type="expression" dxfId="9596" priority="7449" stopIfTrue="1">
      <formula>$A201&lt;&gt;""</formula>
    </cfRule>
  </conditionalFormatting>
  <conditionalFormatting sqref="H201">
    <cfRule type="expression" dxfId="9595" priority="7450" stopIfTrue="1">
      <formula>$A201&lt;&gt;""</formula>
    </cfRule>
  </conditionalFormatting>
  <conditionalFormatting sqref="H202">
    <cfRule type="expression" dxfId="9594" priority="7447" stopIfTrue="1">
      <formula>$A202&lt;&gt;""</formula>
    </cfRule>
  </conditionalFormatting>
  <conditionalFormatting sqref="H202">
    <cfRule type="expression" dxfId="9593" priority="7448" stopIfTrue="1">
      <formula>$A202&lt;&gt;""</formula>
    </cfRule>
  </conditionalFormatting>
  <conditionalFormatting sqref="F202">
    <cfRule type="expression" dxfId="9592" priority="7446" stopIfTrue="1">
      <formula>$A202&lt;&gt;""</formula>
    </cfRule>
  </conditionalFormatting>
  <conditionalFormatting sqref="I204:J204">
    <cfRule type="expression" dxfId="9591" priority="7445" stopIfTrue="1">
      <formula>$A204&lt;&gt;""</formula>
    </cfRule>
  </conditionalFormatting>
  <conditionalFormatting sqref="G202:H202">
    <cfRule type="expression" dxfId="9590" priority="7443" stopIfTrue="1">
      <formula>$A202&lt;&gt;""</formula>
    </cfRule>
  </conditionalFormatting>
  <conditionalFormatting sqref="G202:H202">
    <cfRule type="expression" dxfId="9589" priority="7444" stopIfTrue="1">
      <formula>$A202&lt;&gt;""</formula>
    </cfRule>
  </conditionalFormatting>
  <conditionalFormatting sqref="F202">
    <cfRule type="expression" dxfId="9588" priority="7442" stopIfTrue="1">
      <formula>$A202&lt;&gt;""</formula>
    </cfRule>
  </conditionalFormatting>
  <conditionalFormatting sqref="F201">
    <cfRule type="expression" dxfId="9587" priority="7441" stopIfTrue="1">
      <formula>$A201&lt;&gt;""</formula>
    </cfRule>
  </conditionalFormatting>
  <conditionalFormatting sqref="G207:H207">
    <cfRule type="expression" dxfId="9586" priority="7440" stopIfTrue="1">
      <formula>$A207&lt;&gt;""</formula>
    </cfRule>
  </conditionalFormatting>
  <conditionalFormatting sqref="F207">
    <cfRule type="expression" dxfId="9585" priority="7439" stopIfTrue="1">
      <formula>$A207&lt;&gt;""</formula>
    </cfRule>
  </conditionalFormatting>
  <conditionalFormatting sqref="H208">
    <cfRule type="expression" dxfId="9584" priority="7438" stopIfTrue="1">
      <formula>$A208&lt;&gt;""</formula>
    </cfRule>
  </conditionalFormatting>
  <conditionalFormatting sqref="H184">
    <cfRule type="expression" dxfId="9583" priority="7437" stopIfTrue="1">
      <formula>$A184&lt;&gt;""</formula>
    </cfRule>
  </conditionalFormatting>
  <conditionalFormatting sqref="H184">
    <cfRule type="expression" dxfId="9582" priority="7436" stopIfTrue="1">
      <formula>$A184&lt;&gt;""</formula>
    </cfRule>
  </conditionalFormatting>
  <conditionalFormatting sqref="F208">
    <cfRule type="expression" dxfId="9581" priority="7435" stopIfTrue="1">
      <formula>$A208&lt;&gt;""</formula>
    </cfRule>
  </conditionalFormatting>
  <conditionalFormatting sqref="H209 F209">
    <cfRule type="expression" dxfId="9580" priority="7434" stopIfTrue="1">
      <formula>$A209&lt;&gt;""</formula>
    </cfRule>
  </conditionalFormatting>
  <conditionalFormatting sqref="G209">
    <cfRule type="expression" dxfId="9579" priority="7433" stopIfTrue="1">
      <formula>$A209&lt;&gt;""</formula>
    </cfRule>
  </conditionalFormatting>
  <conditionalFormatting sqref="G211:H211">
    <cfRule type="expression" dxfId="9578" priority="7431" stopIfTrue="1">
      <formula>$A211&lt;&gt;""</formula>
    </cfRule>
  </conditionalFormatting>
  <conditionalFormatting sqref="G211:H211">
    <cfRule type="expression" dxfId="9577" priority="7432" stopIfTrue="1">
      <formula>$A211&lt;&gt;""</formula>
    </cfRule>
  </conditionalFormatting>
  <conditionalFormatting sqref="G213:H213">
    <cfRule type="expression" dxfId="9576" priority="7429" stopIfTrue="1">
      <formula>$A213&lt;&gt;""</formula>
    </cfRule>
  </conditionalFormatting>
  <conditionalFormatting sqref="G213:H213">
    <cfRule type="expression" dxfId="9575" priority="7430" stopIfTrue="1">
      <formula>$A213&lt;&gt;""</formula>
    </cfRule>
  </conditionalFormatting>
  <conditionalFormatting sqref="F213">
    <cfRule type="expression" dxfId="9574" priority="7428" stopIfTrue="1">
      <formula>$A213&lt;&gt;""</formula>
    </cfRule>
  </conditionalFormatting>
  <conditionalFormatting sqref="F214">
    <cfRule type="expression" dxfId="9573" priority="7427" stopIfTrue="1">
      <formula>$A214&lt;&gt;""</formula>
    </cfRule>
  </conditionalFormatting>
  <conditionalFormatting sqref="F221:H221">
    <cfRule type="expression" dxfId="9572" priority="7425" stopIfTrue="1">
      <formula>$A221&lt;&gt;""</formula>
    </cfRule>
  </conditionalFormatting>
  <conditionalFormatting sqref="F221:H221">
    <cfRule type="expression" dxfId="9571" priority="7426" stopIfTrue="1">
      <formula>$A221&lt;&gt;""</formula>
    </cfRule>
  </conditionalFormatting>
  <conditionalFormatting sqref="G214">
    <cfRule type="expression" dxfId="9570" priority="7424" stopIfTrue="1">
      <formula>$A214&lt;&gt;""</formula>
    </cfRule>
  </conditionalFormatting>
  <conditionalFormatting sqref="F215:F217">
    <cfRule type="expression" dxfId="9569" priority="7423" stopIfTrue="1">
      <formula>$A215&lt;&gt;""</formula>
    </cfRule>
  </conditionalFormatting>
  <conditionalFormatting sqref="G215:H217">
    <cfRule type="expression" dxfId="9568" priority="7421" stopIfTrue="1">
      <formula>$A215&lt;&gt;""</formula>
    </cfRule>
  </conditionalFormatting>
  <conditionalFormatting sqref="G215:H217">
    <cfRule type="expression" dxfId="9567" priority="7422" stopIfTrue="1">
      <formula>$A215&lt;&gt;""</formula>
    </cfRule>
  </conditionalFormatting>
  <conditionalFormatting sqref="F218:H218">
    <cfRule type="expression" dxfId="9566" priority="7419" stopIfTrue="1">
      <formula>$A218&lt;&gt;""</formula>
    </cfRule>
  </conditionalFormatting>
  <conditionalFormatting sqref="F218:H218">
    <cfRule type="expression" dxfId="9565" priority="7420" stopIfTrue="1">
      <formula>$A218&lt;&gt;""</formula>
    </cfRule>
  </conditionalFormatting>
  <conditionalFormatting sqref="F219">
    <cfRule type="expression" dxfId="9564" priority="7417" stopIfTrue="1">
      <formula>$A219&lt;&gt;""</formula>
    </cfRule>
  </conditionalFormatting>
  <conditionalFormatting sqref="F219">
    <cfRule type="expression" dxfId="9563" priority="7418" stopIfTrue="1">
      <formula>$A219&lt;&gt;""</formula>
    </cfRule>
  </conditionalFormatting>
  <conditionalFormatting sqref="G219">
    <cfRule type="expression" dxfId="9562" priority="7415" stopIfTrue="1">
      <formula>$A219&lt;&gt;""</formula>
    </cfRule>
  </conditionalFormatting>
  <conditionalFormatting sqref="G219">
    <cfRule type="expression" dxfId="9561" priority="7416" stopIfTrue="1">
      <formula>$A219&lt;&gt;""</formula>
    </cfRule>
  </conditionalFormatting>
  <conditionalFormatting sqref="F220">
    <cfRule type="expression" dxfId="9560" priority="7414" stopIfTrue="1">
      <formula>$A220&lt;&gt;""</formula>
    </cfRule>
  </conditionalFormatting>
  <conditionalFormatting sqref="G220">
    <cfRule type="expression" dxfId="9559" priority="7413" stopIfTrue="1">
      <formula>$A220&lt;&gt;""</formula>
    </cfRule>
  </conditionalFormatting>
  <conditionalFormatting sqref="F222:H222">
    <cfRule type="expression" dxfId="9558" priority="7411" stopIfTrue="1">
      <formula>$A222&lt;&gt;""</formula>
    </cfRule>
  </conditionalFormatting>
  <conditionalFormatting sqref="H222">
    <cfRule type="expression" dxfId="9557" priority="7412" stopIfTrue="1">
      <formula>$A222&lt;&gt;""</formula>
    </cfRule>
  </conditionalFormatting>
  <conditionalFormatting sqref="F223:H223">
    <cfRule type="expression" dxfId="9556" priority="7409" stopIfTrue="1">
      <formula>$A223&lt;&gt;""</formula>
    </cfRule>
  </conditionalFormatting>
  <conditionalFormatting sqref="H223">
    <cfRule type="expression" dxfId="9555" priority="7410" stopIfTrue="1">
      <formula>$A223&lt;&gt;""</formula>
    </cfRule>
  </conditionalFormatting>
  <conditionalFormatting sqref="G224:H224">
    <cfRule type="expression" dxfId="9554" priority="7407" stopIfTrue="1">
      <formula>$A224&lt;&gt;""</formula>
    </cfRule>
  </conditionalFormatting>
  <conditionalFormatting sqref="G224:H224">
    <cfRule type="expression" dxfId="9553" priority="7408" stopIfTrue="1">
      <formula>$A224&lt;&gt;""</formula>
    </cfRule>
  </conditionalFormatting>
  <conditionalFormatting sqref="F224">
    <cfRule type="expression" dxfId="9552" priority="7406" stopIfTrue="1">
      <formula>$A224&lt;&gt;""</formula>
    </cfRule>
  </conditionalFormatting>
  <conditionalFormatting sqref="F227:H227">
    <cfRule type="expression" dxfId="9551" priority="7404" stopIfTrue="1">
      <formula>$A227&lt;&gt;""</formula>
    </cfRule>
  </conditionalFormatting>
  <conditionalFormatting sqref="H227">
    <cfRule type="expression" dxfId="9550" priority="7405" stopIfTrue="1">
      <formula>$A227&lt;&gt;""</formula>
    </cfRule>
  </conditionalFormatting>
  <conditionalFormatting sqref="G226:H226">
    <cfRule type="expression" dxfId="9549" priority="7402" stopIfTrue="1">
      <formula>$A226&lt;&gt;""</formula>
    </cfRule>
  </conditionalFormatting>
  <conditionalFormatting sqref="G226:H226">
    <cfRule type="expression" dxfId="9548" priority="7403" stopIfTrue="1">
      <formula>$A226&lt;&gt;""</formula>
    </cfRule>
  </conditionalFormatting>
  <conditionalFormatting sqref="H225">
    <cfRule type="expression" dxfId="9547" priority="7401" stopIfTrue="1">
      <formula>$A225&lt;&gt;""</formula>
    </cfRule>
  </conditionalFormatting>
  <conditionalFormatting sqref="G228:H228">
    <cfRule type="expression" dxfId="9546" priority="7399" stopIfTrue="1">
      <formula>$A228&lt;&gt;""</formula>
    </cfRule>
  </conditionalFormatting>
  <conditionalFormatting sqref="H228">
    <cfRule type="expression" dxfId="9545" priority="7400" stopIfTrue="1">
      <formula>$A228&lt;&gt;""</formula>
    </cfRule>
  </conditionalFormatting>
  <conditionalFormatting sqref="G228:H228">
    <cfRule type="expression" dxfId="9544" priority="7398" stopIfTrue="1">
      <formula>$A228&lt;&gt;""</formula>
    </cfRule>
  </conditionalFormatting>
  <conditionalFormatting sqref="F228">
    <cfRule type="expression" dxfId="9543" priority="7397" stopIfTrue="1">
      <formula>$A228&lt;&gt;""</formula>
    </cfRule>
  </conditionalFormatting>
  <conditionalFormatting sqref="F229">
    <cfRule type="expression" dxfId="9542" priority="7396" stopIfTrue="1">
      <formula>$A229&lt;&gt;""</formula>
    </cfRule>
  </conditionalFormatting>
  <conditionalFormatting sqref="G229:H229">
    <cfRule type="expression" dxfId="9541" priority="7394" stopIfTrue="1">
      <formula>$A229&lt;&gt;""</formula>
    </cfRule>
  </conditionalFormatting>
  <conditionalFormatting sqref="G229:H229">
    <cfRule type="expression" dxfId="9540" priority="7395" stopIfTrue="1">
      <formula>$A229&lt;&gt;""</formula>
    </cfRule>
  </conditionalFormatting>
  <conditionalFormatting sqref="G230:H230">
    <cfRule type="expression" dxfId="9539" priority="7392" stopIfTrue="1">
      <formula>$A230&lt;&gt;""</formula>
    </cfRule>
  </conditionalFormatting>
  <conditionalFormatting sqref="H230">
    <cfRule type="expression" dxfId="9538" priority="7393" stopIfTrue="1">
      <formula>$A230&lt;&gt;""</formula>
    </cfRule>
  </conditionalFormatting>
  <conditionalFormatting sqref="G230:H230">
    <cfRule type="expression" dxfId="9537" priority="7391" stopIfTrue="1">
      <formula>$A230&lt;&gt;""</formula>
    </cfRule>
  </conditionalFormatting>
  <conditionalFormatting sqref="F230">
    <cfRule type="expression" dxfId="9536" priority="7390" stopIfTrue="1">
      <formula>$A230&lt;&gt;""</formula>
    </cfRule>
  </conditionalFormatting>
  <conditionalFormatting sqref="G231:H231">
    <cfRule type="expression" dxfId="9535" priority="7388" stopIfTrue="1">
      <formula>$A231&lt;&gt;""</formula>
    </cfRule>
  </conditionalFormatting>
  <conditionalFormatting sqref="G231:H231">
    <cfRule type="expression" dxfId="9534" priority="7389" stopIfTrue="1">
      <formula>$A231&lt;&gt;""</formula>
    </cfRule>
  </conditionalFormatting>
  <conditionalFormatting sqref="F232:H232">
    <cfRule type="expression" dxfId="9533" priority="7386" stopIfTrue="1">
      <formula>$A232&lt;&gt;""</formula>
    </cfRule>
  </conditionalFormatting>
  <conditionalFormatting sqref="F232:H232">
    <cfRule type="expression" dxfId="9532" priority="7387" stopIfTrue="1">
      <formula>$A232&lt;&gt;""</formula>
    </cfRule>
  </conditionalFormatting>
  <conditionalFormatting sqref="G234:H234">
    <cfRule type="expression" dxfId="9531" priority="7384" stopIfTrue="1">
      <formula>$A234&lt;&gt;""</formula>
    </cfRule>
  </conditionalFormatting>
  <conditionalFormatting sqref="H234">
    <cfRule type="expression" dxfId="9530" priority="7385" stopIfTrue="1">
      <formula>$A234&lt;&gt;""</formula>
    </cfRule>
  </conditionalFormatting>
  <conditionalFormatting sqref="G234:H234">
    <cfRule type="expression" dxfId="9529" priority="7383" stopIfTrue="1">
      <formula>$A234&lt;&gt;""</formula>
    </cfRule>
  </conditionalFormatting>
  <conditionalFormatting sqref="F234">
    <cfRule type="expression" dxfId="9528" priority="7382" stopIfTrue="1">
      <formula>$A234&lt;&gt;""</formula>
    </cfRule>
  </conditionalFormatting>
  <conditionalFormatting sqref="I233:I236">
    <cfRule type="expression" dxfId="9527" priority="7380" stopIfTrue="1">
      <formula>$A233&lt;&gt;""</formula>
    </cfRule>
  </conditionalFormatting>
  <conditionalFormatting sqref="I236">
    <cfRule type="expression" dxfId="9526" priority="7381" stopIfTrue="1">
      <formula>$A236&lt;&gt;""</formula>
    </cfRule>
  </conditionalFormatting>
  <conditionalFormatting sqref="F233:H236">
    <cfRule type="expression" dxfId="9525" priority="7378" stopIfTrue="1">
      <formula>$A233&lt;&gt;""</formula>
    </cfRule>
  </conditionalFormatting>
  <conditionalFormatting sqref="F233:H236">
    <cfRule type="expression" dxfId="9524" priority="7379" stopIfTrue="1">
      <formula>$A233&lt;&gt;""</formula>
    </cfRule>
  </conditionalFormatting>
  <conditionalFormatting sqref="G246:H246">
    <cfRule type="expression" dxfId="9523" priority="7376" stopIfTrue="1">
      <formula>$A246&lt;&gt;""</formula>
    </cfRule>
  </conditionalFormatting>
  <conditionalFormatting sqref="G246:H246">
    <cfRule type="expression" dxfId="9522" priority="7377" stopIfTrue="1">
      <formula>$A246&lt;&gt;""</formula>
    </cfRule>
  </conditionalFormatting>
  <conditionalFormatting sqref="F246">
    <cfRule type="expression" dxfId="9521" priority="7375" stopIfTrue="1">
      <formula>$A246&lt;&gt;""</formula>
    </cfRule>
  </conditionalFormatting>
  <conditionalFormatting sqref="G237:H237">
    <cfRule type="expression" dxfId="9520" priority="7373" stopIfTrue="1">
      <formula>$A237&lt;&gt;""</formula>
    </cfRule>
  </conditionalFormatting>
  <conditionalFormatting sqref="G237:H237">
    <cfRule type="expression" dxfId="9519" priority="7374" stopIfTrue="1">
      <formula>$A237&lt;&gt;""</formula>
    </cfRule>
  </conditionalFormatting>
  <conditionalFormatting sqref="F237">
    <cfRule type="expression" dxfId="9518" priority="7372" stopIfTrue="1">
      <formula>$A237&lt;&gt;""</formula>
    </cfRule>
  </conditionalFormatting>
  <conditionalFormatting sqref="G239:H239">
    <cfRule type="expression" dxfId="9517" priority="7370" stopIfTrue="1">
      <formula>$A239&lt;&gt;""</formula>
    </cfRule>
  </conditionalFormatting>
  <conditionalFormatting sqref="G239:H239">
    <cfRule type="expression" dxfId="9516" priority="7371" stopIfTrue="1">
      <formula>$A239&lt;&gt;""</formula>
    </cfRule>
  </conditionalFormatting>
  <conditionalFormatting sqref="G242:H242">
    <cfRule type="expression" dxfId="9515" priority="7368" stopIfTrue="1">
      <formula>$A242&lt;&gt;""</formula>
    </cfRule>
  </conditionalFormatting>
  <conditionalFormatting sqref="G242:H242">
    <cfRule type="expression" dxfId="9514" priority="7369" stopIfTrue="1">
      <formula>$A242&lt;&gt;""</formula>
    </cfRule>
  </conditionalFormatting>
  <conditionalFormatting sqref="F242">
    <cfRule type="expression" dxfId="9513" priority="7367" stopIfTrue="1">
      <formula>$A242&lt;&gt;""</formula>
    </cfRule>
  </conditionalFormatting>
  <conditionalFormatting sqref="H244">
    <cfRule type="expression" dxfId="9512" priority="7365" stopIfTrue="1">
      <formula>$A244&lt;&gt;""</formula>
    </cfRule>
  </conditionalFormatting>
  <conditionalFormatting sqref="H244">
    <cfRule type="expression" dxfId="9511" priority="7366" stopIfTrue="1">
      <formula>$A244&lt;&gt;""</formula>
    </cfRule>
  </conditionalFormatting>
  <conditionalFormatting sqref="G244">
    <cfRule type="expression" dxfId="9510" priority="7363" stopIfTrue="1">
      <formula>$A244&lt;&gt;""</formula>
    </cfRule>
  </conditionalFormatting>
  <conditionalFormatting sqref="G244">
    <cfRule type="expression" dxfId="9509" priority="7364" stopIfTrue="1">
      <formula>$A244&lt;&gt;""</formula>
    </cfRule>
  </conditionalFormatting>
  <conditionalFormatting sqref="G245:H245">
    <cfRule type="expression" dxfId="9508" priority="7361" stopIfTrue="1">
      <formula>$A245&lt;&gt;""</formula>
    </cfRule>
  </conditionalFormatting>
  <conditionalFormatting sqref="G245:H245">
    <cfRule type="expression" dxfId="9507" priority="7362" stopIfTrue="1">
      <formula>$A245&lt;&gt;""</formula>
    </cfRule>
  </conditionalFormatting>
  <conditionalFormatting sqref="F245">
    <cfRule type="expression" dxfId="9506" priority="7360" stopIfTrue="1">
      <formula>$A245&lt;&gt;""</formula>
    </cfRule>
  </conditionalFormatting>
  <conditionalFormatting sqref="C249:H249">
    <cfRule type="expression" dxfId="9505" priority="7358" stopIfTrue="1">
      <formula>$A249&lt;&gt;""</formula>
    </cfRule>
  </conditionalFormatting>
  <conditionalFormatting sqref="C249:H249">
    <cfRule type="expression" dxfId="9504" priority="7359" stopIfTrue="1">
      <formula>$A249&lt;&gt;""</formula>
    </cfRule>
  </conditionalFormatting>
  <conditionalFormatting sqref="F247:H247">
    <cfRule type="expression" dxfId="9503" priority="7356" stopIfTrue="1">
      <formula>$A247&lt;&gt;""</formula>
    </cfRule>
  </conditionalFormatting>
  <conditionalFormatting sqref="F247:H247">
    <cfRule type="expression" dxfId="9502" priority="7357" stopIfTrue="1">
      <formula>$A247&lt;&gt;""</formula>
    </cfRule>
  </conditionalFormatting>
  <conditionalFormatting sqref="F248:H248">
    <cfRule type="expression" dxfId="9501" priority="7354" stopIfTrue="1">
      <formula>$A248&lt;&gt;""</formula>
    </cfRule>
  </conditionalFormatting>
  <conditionalFormatting sqref="F248:H248">
    <cfRule type="expression" dxfId="9500" priority="7355" stopIfTrue="1">
      <formula>$A248&lt;&gt;""</formula>
    </cfRule>
  </conditionalFormatting>
  <conditionalFormatting sqref="F204:F207 G205:H206 H206:H207">
    <cfRule type="expression" dxfId="9499" priority="7350" stopIfTrue="1">
      <formula>$A204&lt;&gt;""</formula>
    </cfRule>
  </conditionalFormatting>
  <conditionalFormatting sqref="F212">
    <cfRule type="expression" dxfId="9498" priority="7349" stopIfTrue="1">
      <formula>$A212&lt;&gt;""</formula>
    </cfRule>
  </conditionalFormatting>
  <conditionalFormatting sqref="F182:I185">
    <cfRule type="expression" dxfId="9497" priority="7353" stopIfTrue="1">
      <formula>$A182&lt;&gt;""</formula>
    </cfRule>
  </conditionalFormatting>
  <conditionalFormatting sqref="H185:I187">
    <cfRule type="expression" dxfId="9496" priority="7351" stopIfTrue="1">
      <formula>$A185&lt;&gt;""</formula>
    </cfRule>
  </conditionalFormatting>
  <conditionalFormatting sqref="I254:I258">
    <cfRule type="expression" dxfId="9495" priority="7352" stopIfTrue="1">
      <formula>$A254&lt;&gt;""</formula>
    </cfRule>
  </conditionalFormatting>
  <conditionalFormatting sqref="F134:H136">
    <cfRule type="expression" dxfId="9494" priority="7347" stopIfTrue="1">
      <formula>$A134&lt;&gt;""</formula>
    </cfRule>
  </conditionalFormatting>
  <conditionalFormatting sqref="F134:H136">
    <cfRule type="expression" dxfId="9493" priority="7348" stopIfTrue="1">
      <formula>$A134&lt;&gt;""</formula>
    </cfRule>
  </conditionalFormatting>
  <conditionalFormatting sqref="H133">
    <cfRule type="expression" dxfId="9492" priority="7345" stopIfTrue="1">
      <formula>$A133&lt;&gt;""</formula>
    </cfRule>
  </conditionalFormatting>
  <conditionalFormatting sqref="H133">
    <cfRule type="expression" dxfId="9491" priority="7346" stopIfTrue="1">
      <formula>$A133&lt;&gt;""</formula>
    </cfRule>
  </conditionalFormatting>
  <conditionalFormatting sqref="H134">
    <cfRule type="expression" dxfId="9490" priority="7343" stopIfTrue="1">
      <formula>$A134&lt;&gt;""</formula>
    </cfRule>
  </conditionalFormatting>
  <conditionalFormatting sqref="H134">
    <cfRule type="expression" dxfId="9489" priority="7344" stopIfTrue="1">
      <formula>$A134&lt;&gt;""</formula>
    </cfRule>
  </conditionalFormatting>
  <conditionalFormatting sqref="F138:H138">
    <cfRule type="expression" dxfId="9488" priority="7341" stopIfTrue="1">
      <formula>$A138&lt;&gt;""</formula>
    </cfRule>
  </conditionalFormatting>
  <conditionalFormatting sqref="F138:H138">
    <cfRule type="expression" dxfId="9487" priority="7342" stopIfTrue="1">
      <formula>$A138&lt;&gt;""</formula>
    </cfRule>
  </conditionalFormatting>
  <conditionalFormatting sqref="F139:H139">
    <cfRule type="expression" dxfId="9486" priority="7339" stopIfTrue="1">
      <formula>$A139&lt;&gt;""</formula>
    </cfRule>
  </conditionalFormatting>
  <conditionalFormatting sqref="F139:H139">
    <cfRule type="expression" dxfId="9485" priority="7340" stopIfTrue="1">
      <formula>$A139&lt;&gt;""</formula>
    </cfRule>
  </conditionalFormatting>
  <conditionalFormatting sqref="G131">
    <cfRule type="expression" dxfId="9484" priority="7337" stopIfTrue="1">
      <formula>$A131&lt;&gt;""</formula>
    </cfRule>
  </conditionalFormatting>
  <conditionalFormatting sqref="G131">
    <cfRule type="expression" dxfId="9483" priority="7338" stopIfTrue="1">
      <formula>$A131&lt;&gt;""</formula>
    </cfRule>
  </conditionalFormatting>
  <conditionalFormatting sqref="G130">
    <cfRule type="expression" dxfId="9482" priority="7335" stopIfTrue="1">
      <formula>$A130&lt;&gt;""</formula>
    </cfRule>
  </conditionalFormatting>
  <conditionalFormatting sqref="G130">
    <cfRule type="expression" dxfId="9481" priority="7336" stopIfTrue="1">
      <formula>$A130&lt;&gt;""</formula>
    </cfRule>
  </conditionalFormatting>
  <conditionalFormatting sqref="F137:H137">
    <cfRule type="expression" dxfId="9480" priority="7333" stopIfTrue="1">
      <formula>$A137&lt;&gt;""</formula>
    </cfRule>
  </conditionalFormatting>
  <conditionalFormatting sqref="F137:H137">
    <cfRule type="expression" dxfId="9479" priority="7334" stopIfTrue="1">
      <formula>$A137&lt;&gt;""</formula>
    </cfRule>
  </conditionalFormatting>
  <conditionalFormatting sqref="D147">
    <cfRule type="expression" dxfId="9478" priority="7332" stopIfTrue="1">
      <formula>$A147&lt;&gt;""</formula>
    </cfRule>
  </conditionalFormatting>
  <conditionalFormatting sqref="H140">
    <cfRule type="expression" dxfId="9477" priority="7331" stopIfTrue="1">
      <formula>$A140&lt;&gt;""</formula>
    </cfRule>
  </conditionalFormatting>
  <conditionalFormatting sqref="G140">
    <cfRule type="expression" dxfId="9476" priority="7329" stopIfTrue="1">
      <formula>$A140&lt;&gt;""</formula>
    </cfRule>
  </conditionalFormatting>
  <conditionalFormatting sqref="G140">
    <cfRule type="expression" dxfId="9475" priority="7330" stopIfTrue="1">
      <formula>$A140&lt;&gt;""</formula>
    </cfRule>
  </conditionalFormatting>
  <conditionalFormatting sqref="G142">
    <cfRule type="expression" dxfId="9474" priority="7328" stopIfTrue="1">
      <formula>$A142&lt;&gt;""</formula>
    </cfRule>
  </conditionalFormatting>
  <conditionalFormatting sqref="G143">
    <cfRule type="expression" dxfId="9473" priority="7327" stopIfTrue="1">
      <formula>$A143&lt;&gt;""</formula>
    </cfRule>
  </conditionalFormatting>
  <conditionalFormatting sqref="F146:H148">
    <cfRule type="expression" dxfId="9472" priority="7325" stopIfTrue="1">
      <formula>$A146&lt;&gt;""</formula>
    </cfRule>
  </conditionalFormatting>
  <conditionalFormatting sqref="F146:H148">
    <cfRule type="expression" dxfId="9471" priority="7326" stopIfTrue="1">
      <formula>$A146&lt;&gt;""</formula>
    </cfRule>
  </conditionalFormatting>
  <conditionalFormatting sqref="G144:H146">
    <cfRule type="expression" dxfId="9470" priority="7323" stopIfTrue="1">
      <formula>$A144&lt;&gt;""</formula>
    </cfRule>
  </conditionalFormatting>
  <conditionalFormatting sqref="G144:H146">
    <cfRule type="expression" dxfId="9469" priority="7324" stopIfTrue="1">
      <formula>$A144&lt;&gt;""</formula>
    </cfRule>
  </conditionalFormatting>
  <conditionalFormatting sqref="G149:H149">
    <cfRule type="expression" dxfId="9468" priority="7321" stopIfTrue="1">
      <formula>$A149&lt;&gt;""</formula>
    </cfRule>
  </conditionalFormatting>
  <conditionalFormatting sqref="G149:H149">
    <cfRule type="expression" dxfId="9467" priority="7322" stopIfTrue="1">
      <formula>$A149&lt;&gt;""</formula>
    </cfRule>
  </conditionalFormatting>
  <conditionalFormatting sqref="I166:J168">
    <cfRule type="expression" dxfId="9466" priority="7319" stopIfTrue="1">
      <formula>$A166&lt;&gt;""</formula>
    </cfRule>
  </conditionalFormatting>
  <conditionalFormatting sqref="I168:J168">
    <cfRule type="expression" dxfId="9465" priority="7320" stopIfTrue="1">
      <formula>$A168&lt;&gt;""</formula>
    </cfRule>
  </conditionalFormatting>
  <conditionalFormatting sqref="F166:H168">
    <cfRule type="expression" dxfId="9464" priority="7317" stopIfTrue="1">
      <formula>$A166&lt;&gt;""</formula>
    </cfRule>
  </conditionalFormatting>
  <conditionalFormatting sqref="F166:H168">
    <cfRule type="expression" dxfId="9463" priority="7318" stopIfTrue="1">
      <formula>$A166&lt;&gt;""</formula>
    </cfRule>
  </conditionalFormatting>
  <conditionalFormatting sqref="F150:F152">
    <cfRule type="expression" dxfId="9462" priority="7316" stopIfTrue="1">
      <formula>$A150&lt;&gt;""</formula>
    </cfRule>
  </conditionalFormatting>
  <conditionalFormatting sqref="G150:H152">
    <cfRule type="expression" dxfId="9461" priority="7314" stopIfTrue="1">
      <formula>$A150&lt;&gt;""</formula>
    </cfRule>
  </conditionalFormatting>
  <conditionalFormatting sqref="G150:H152">
    <cfRule type="expression" dxfId="9460" priority="7315" stopIfTrue="1">
      <formula>$A150&lt;&gt;""</formula>
    </cfRule>
  </conditionalFormatting>
  <conditionalFormatting sqref="F153:F155">
    <cfRule type="expression" dxfId="9459" priority="7313" stopIfTrue="1">
      <formula>$A153&lt;&gt;""</formula>
    </cfRule>
  </conditionalFormatting>
  <conditionalFormatting sqref="G153:H155">
    <cfRule type="expression" dxfId="9458" priority="7311" stopIfTrue="1">
      <formula>$A153&lt;&gt;""</formula>
    </cfRule>
  </conditionalFormatting>
  <conditionalFormatting sqref="G153:H155">
    <cfRule type="expression" dxfId="9457" priority="7312" stopIfTrue="1">
      <formula>$A153&lt;&gt;""</formula>
    </cfRule>
  </conditionalFormatting>
  <conditionalFormatting sqref="F158:H158">
    <cfRule type="expression" dxfId="9456" priority="7309" stopIfTrue="1">
      <formula>$A158&lt;&gt;""</formula>
    </cfRule>
  </conditionalFormatting>
  <conditionalFormatting sqref="F158:H158">
    <cfRule type="expression" dxfId="9455" priority="7310" stopIfTrue="1">
      <formula>$A158&lt;&gt;""</formula>
    </cfRule>
  </conditionalFormatting>
  <conditionalFormatting sqref="G157">
    <cfRule type="expression" dxfId="9454" priority="7307" stopIfTrue="1">
      <formula>$A157&lt;&gt;""</formula>
    </cfRule>
  </conditionalFormatting>
  <conditionalFormatting sqref="G157">
    <cfRule type="expression" dxfId="9453" priority="7308" stopIfTrue="1">
      <formula>$A157&lt;&gt;""</formula>
    </cfRule>
  </conditionalFormatting>
  <conditionalFormatting sqref="F161:H161">
    <cfRule type="expression" dxfId="9452" priority="7305" stopIfTrue="1">
      <formula>$A161&lt;&gt;""</formula>
    </cfRule>
  </conditionalFormatting>
  <conditionalFormatting sqref="F161:H161">
    <cfRule type="expression" dxfId="9451" priority="7306" stopIfTrue="1">
      <formula>$A161&lt;&gt;""</formula>
    </cfRule>
  </conditionalFormatting>
  <conditionalFormatting sqref="G162:H162">
    <cfRule type="expression" dxfId="9450" priority="7303" stopIfTrue="1">
      <formula>$A162&lt;&gt;""</formula>
    </cfRule>
  </conditionalFormatting>
  <conditionalFormatting sqref="G162:H162">
    <cfRule type="expression" dxfId="9449" priority="7304" stopIfTrue="1">
      <formula>$A162&lt;&gt;""</formula>
    </cfRule>
  </conditionalFormatting>
  <conditionalFormatting sqref="G159:H159">
    <cfRule type="expression" dxfId="9448" priority="7301" stopIfTrue="1">
      <formula>$A159&lt;&gt;""</formula>
    </cfRule>
  </conditionalFormatting>
  <conditionalFormatting sqref="H159">
    <cfRule type="expression" dxfId="9447" priority="7302" stopIfTrue="1">
      <formula>$A159&lt;&gt;""</formula>
    </cfRule>
  </conditionalFormatting>
  <conditionalFormatting sqref="H163">
    <cfRule type="expression" dxfId="9446" priority="7299" stopIfTrue="1">
      <formula>$A163&lt;&gt;""</formula>
    </cfRule>
  </conditionalFormatting>
  <conditionalFormatting sqref="H163">
    <cfRule type="expression" dxfId="9445" priority="7300" stopIfTrue="1">
      <formula>$A163&lt;&gt;""</formula>
    </cfRule>
  </conditionalFormatting>
  <conditionalFormatting sqref="H164">
    <cfRule type="expression" dxfId="9444" priority="7297" stopIfTrue="1">
      <formula>$A164&lt;&gt;""</formula>
    </cfRule>
  </conditionalFormatting>
  <conditionalFormatting sqref="H164">
    <cfRule type="expression" dxfId="9443" priority="7298" stopIfTrue="1">
      <formula>$A164&lt;&gt;""</formula>
    </cfRule>
  </conditionalFormatting>
  <conditionalFormatting sqref="H165">
    <cfRule type="expression" dxfId="9442" priority="7295" stopIfTrue="1">
      <formula>$A165&lt;&gt;""</formula>
    </cfRule>
  </conditionalFormatting>
  <conditionalFormatting sqref="H165">
    <cfRule type="expression" dxfId="9441" priority="7296" stopIfTrue="1">
      <formula>$A165&lt;&gt;""</formula>
    </cfRule>
  </conditionalFormatting>
  <conditionalFormatting sqref="H166">
    <cfRule type="expression" dxfId="9440" priority="7293" stopIfTrue="1">
      <formula>$A166&lt;&gt;""</formula>
    </cfRule>
  </conditionalFormatting>
  <conditionalFormatting sqref="H166">
    <cfRule type="expression" dxfId="9439" priority="7294" stopIfTrue="1">
      <formula>$A166&lt;&gt;""</formula>
    </cfRule>
  </conditionalFormatting>
  <conditionalFormatting sqref="G170">
    <cfRule type="expression" dxfId="9438" priority="7291" stopIfTrue="1">
      <formula>$A170&lt;&gt;""</formula>
    </cfRule>
  </conditionalFormatting>
  <conditionalFormatting sqref="G170">
    <cfRule type="expression" dxfId="9437" priority="7292" stopIfTrue="1">
      <formula>$A170&lt;&gt;""</formula>
    </cfRule>
  </conditionalFormatting>
  <conditionalFormatting sqref="G169">
    <cfRule type="expression" dxfId="9436" priority="7289" stopIfTrue="1">
      <formula>$A169&lt;&gt;""</formula>
    </cfRule>
  </conditionalFormatting>
  <conditionalFormatting sqref="G169">
    <cfRule type="expression" dxfId="9435" priority="7290" stopIfTrue="1">
      <formula>$A169&lt;&gt;""</formula>
    </cfRule>
  </conditionalFormatting>
  <conditionalFormatting sqref="F175">
    <cfRule type="expression" dxfId="9434" priority="7288" stopIfTrue="1">
      <formula>$A175&lt;&gt;""</formula>
    </cfRule>
  </conditionalFormatting>
  <conditionalFormatting sqref="G176:H176">
    <cfRule type="expression" dxfId="9433" priority="7286" stopIfTrue="1">
      <formula>$A176&lt;&gt;""</formula>
    </cfRule>
  </conditionalFormatting>
  <conditionalFormatting sqref="G176:H176">
    <cfRule type="expression" dxfId="9432" priority="7287" stopIfTrue="1">
      <formula>$A176&lt;&gt;""</formula>
    </cfRule>
  </conditionalFormatting>
  <conditionalFormatting sqref="G177:H177">
    <cfRule type="expression" dxfId="9431" priority="7284" stopIfTrue="1">
      <formula>$A177&lt;&gt;""</formula>
    </cfRule>
  </conditionalFormatting>
  <conditionalFormatting sqref="G177:H177">
    <cfRule type="expression" dxfId="9430" priority="7285" stopIfTrue="1">
      <formula>$A177&lt;&gt;""</formula>
    </cfRule>
  </conditionalFormatting>
  <conditionalFormatting sqref="F176">
    <cfRule type="expression" dxfId="9429" priority="7283" stopIfTrue="1">
      <formula>$A176&lt;&gt;""</formula>
    </cfRule>
  </conditionalFormatting>
  <conditionalFormatting sqref="F177">
    <cfRule type="expression" dxfId="9428" priority="7282" stopIfTrue="1">
      <formula>$A177&lt;&gt;""</formula>
    </cfRule>
  </conditionalFormatting>
  <conditionalFormatting sqref="D176">
    <cfRule type="expression" dxfId="9427" priority="7281" stopIfTrue="1">
      <formula>$A176&lt;&gt;""</formula>
    </cfRule>
  </conditionalFormatting>
  <conditionalFormatting sqref="F171:F173">
    <cfRule type="expression" dxfId="9426" priority="7280" stopIfTrue="1">
      <formula>$A171&lt;&gt;""</formula>
    </cfRule>
  </conditionalFormatting>
  <conditionalFormatting sqref="G171:H173">
    <cfRule type="expression" dxfId="9425" priority="7278" stopIfTrue="1">
      <formula>$A171&lt;&gt;""</formula>
    </cfRule>
  </conditionalFormatting>
  <conditionalFormatting sqref="G171:H173">
    <cfRule type="expression" dxfId="9424" priority="7279" stopIfTrue="1">
      <formula>$A171&lt;&gt;""</formula>
    </cfRule>
  </conditionalFormatting>
  <conditionalFormatting sqref="I190">
    <cfRule type="expression" dxfId="9423" priority="7277" stopIfTrue="1">
      <formula>$A190&lt;&gt;""</formula>
    </cfRule>
  </conditionalFormatting>
  <conditionalFormatting sqref="E188">
    <cfRule type="expression" dxfId="9422" priority="7276" stopIfTrue="1">
      <formula>$A188&lt;&gt;""</formula>
    </cfRule>
  </conditionalFormatting>
  <conditionalFormatting sqref="E189">
    <cfRule type="expression" dxfId="9421" priority="7275" stopIfTrue="1">
      <formula>$A189&lt;&gt;""</formula>
    </cfRule>
  </conditionalFormatting>
  <conditionalFormatting sqref="G179">
    <cfRule type="expression" dxfId="9420" priority="7273" stopIfTrue="1">
      <formula>$A179&lt;&gt;""</formula>
    </cfRule>
  </conditionalFormatting>
  <conditionalFormatting sqref="G179">
    <cfRule type="expression" dxfId="9419" priority="7274" stopIfTrue="1">
      <formula>$A179&lt;&gt;""</formula>
    </cfRule>
  </conditionalFormatting>
  <conditionalFormatting sqref="G178">
    <cfRule type="expression" dxfId="9418" priority="7271" stopIfTrue="1">
      <formula>$A178&lt;&gt;""</formula>
    </cfRule>
  </conditionalFormatting>
  <conditionalFormatting sqref="G178">
    <cfRule type="expression" dxfId="9417" priority="7272" stopIfTrue="1">
      <formula>$A178&lt;&gt;""</formula>
    </cfRule>
  </conditionalFormatting>
  <conditionalFormatting sqref="F190">
    <cfRule type="expression" dxfId="9416" priority="7270" stopIfTrue="1">
      <formula>$A190&lt;&gt;""</formula>
    </cfRule>
  </conditionalFormatting>
  <conditionalFormatting sqref="F194:F196">
    <cfRule type="expression" dxfId="9415" priority="7269" stopIfTrue="1">
      <formula>$A194&lt;&gt;""</formula>
    </cfRule>
  </conditionalFormatting>
  <conditionalFormatting sqref="G194:H196">
    <cfRule type="expression" dxfId="9414" priority="7267" stopIfTrue="1">
      <formula>$A194&lt;&gt;""</formula>
    </cfRule>
  </conditionalFormatting>
  <conditionalFormatting sqref="G194:H196">
    <cfRule type="expression" dxfId="9413" priority="7268" stopIfTrue="1">
      <formula>$A194&lt;&gt;""</formula>
    </cfRule>
  </conditionalFormatting>
  <conditionalFormatting sqref="I211:J214">
    <cfRule type="expression" dxfId="9412" priority="7265" stopIfTrue="1">
      <formula>$A211&lt;&gt;""</formula>
    </cfRule>
  </conditionalFormatting>
  <conditionalFormatting sqref="I214:J214">
    <cfRule type="expression" dxfId="9411" priority="7266" stopIfTrue="1">
      <formula>$A214&lt;&gt;""</formula>
    </cfRule>
  </conditionalFormatting>
  <conditionalFormatting sqref="F211:H214">
    <cfRule type="expression" dxfId="9410" priority="7263" stopIfTrue="1">
      <formula>$A211&lt;&gt;""</formula>
    </cfRule>
  </conditionalFormatting>
  <conditionalFormatting sqref="F211:H214">
    <cfRule type="expression" dxfId="9409" priority="7264" stopIfTrue="1">
      <formula>$A211&lt;&gt;""</formula>
    </cfRule>
  </conditionalFormatting>
  <conditionalFormatting sqref="G197:H197">
    <cfRule type="expression" dxfId="9408" priority="7261" stopIfTrue="1">
      <formula>$A197&lt;&gt;""</formula>
    </cfRule>
  </conditionalFormatting>
  <conditionalFormatting sqref="G197:H197">
    <cfRule type="expression" dxfId="9407" priority="7262" stopIfTrue="1">
      <formula>$A197&lt;&gt;""</formula>
    </cfRule>
  </conditionalFormatting>
  <conditionalFormatting sqref="G198:H198">
    <cfRule type="expression" dxfId="9406" priority="7259" stopIfTrue="1">
      <formula>$A198&lt;&gt;""</formula>
    </cfRule>
  </conditionalFormatting>
  <conditionalFormatting sqref="H198">
    <cfRule type="expression" dxfId="9405" priority="7260" stopIfTrue="1">
      <formula>$A198&lt;&gt;""</formula>
    </cfRule>
  </conditionalFormatting>
  <conditionalFormatting sqref="F199">
    <cfRule type="expression" dxfId="9404" priority="7258" stopIfTrue="1">
      <formula>$A199&lt;&gt;""</formula>
    </cfRule>
  </conditionalFormatting>
  <conditionalFormatting sqref="G200:H200">
    <cfRule type="expression" dxfId="9403" priority="7256" stopIfTrue="1">
      <formula>$A200&lt;&gt;""</formula>
    </cfRule>
  </conditionalFormatting>
  <conditionalFormatting sqref="G200:H200">
    <cfRule type="expression" dxfId="9402" priority="7257" stopIfTrue="1">
      <formula>$A200&lt;&gt;""</formula>
    </cfRule>
  </conditionalFormatting>
  <conditionalFormatting sqref="G201:H201">
    <cfRule type="expression" dxfId="9401" priority="7254" stopIfTrue="1">
      <formula>$A201&lt;&gt;""</formula>
    </cfRule>
  </conditionalFormatting>
  <conditionalFormatting sqref="G201:H201">
    <cfRule type="expression" dxfId="9400" priority="7255" stopIfTrue="1">
      <formula>$A201&lt;&gt;""</formula>
    </cfRule>
  </conditionalFormatting>
  <conditionalFormatting sqref="F201">
    <cfRule type="expression" dxfId="9399" priority="7253" stopIfTrue="1">
      <formula>$A201&lt;&gt;""</formula>
    </cfRule>
  </conditionalFormatting>
  <conditionalFormatting sqref="F206">
    <cfRule type="expression" dxfId="9398" priority="7252" stopIfTrue="1">
      <formula>$A206&lt;&gt;""</formula>
    </cfRule>
  </conditionalFormatting>
  <conditionalFormatting sqref="F202">
    <cfRule type="expression" dxfId="9397" priority="7251" stopIfTrue="1">
      <formula>$A202&lt;&gt;""</formula>
    </cfRule>
  </conditionalFormatting>
  <conditionalFormatting sqref="G206">
    <cfRule type="expression" dxfId="9396" priority="7250" stopIfTrue="1">
      <formula>$A206&lt;&gt;""</formula>
    </cfRule>
  </conditionalFormatting>
  <conditionalFormatting sqref="H203">
    <cfRule type="expression" dxfId="9395" priority="7248" stopIfTrue="1">
      <formula>$A203&lt;&gt;""</formula>
    </cfRule>
  </conditionalFormatting>
  <conditionalFormatting sqref="H203">
    <cfRule type="expression" dxfId="9394" priority="7249" stopIfTrue="1">
      <formula>$A203&lt;&gt;""</formula>
    </cfRule>
  </conditionalFormatting>
  <conditionalFormatting sqref="G203">
    <cfRule type="expression" dxfId="9393" priority="7246" stopIfTrue="1">
      <formula>$A203&lt;&gt;""</formula>
    </cfRule>
  </conditionalFormatting>
  <conditionalFormatting sqref="G203">
    <cfRule type="expression" dxfId="9392" priority="7247" stopIfTrue="1">
      <formula>$A203&lt;&gt;""</formula>
    </cfRule>
  </conditionalFormatting>
  <conditionalFormatting sqref="F203">
    <cfRule type="expression" dxfId="9391" priority="7245" stopIfTrue="1">
      <formula>$A203&lt;&gt;""</formula>
    </cfRule>
  </conditionalFormatting>
  <conditionalFormatting sqref="H204">
    <cfRule type="expression" dxfId="9390" priority="7243" stopIfTrue="1">
      <formula>$A204&lt;&gt;""</formula>
    </cfRule>
  </conditionalFormatting>
  <conditionalFormatting sqref="H204">
    <cfRule type="expression" dxfId="9389" priority="7244" stopIfTrue="1">
      <formula>$A204&lt;&gt;""</formula>
    </cfRule>
  </conditionalFormatting>
  <conditionalFormatting sqref="G204">
    <cfRule type="expression" dxfId="9388" priority="7241" stopIfTrue="1">
      <formula>$A204&lt;&gt;""</formula>
    </cfRule>
  </conditionalFormatting>
  <conditionalFormatting sqref="G204">
    <cfRule type="expression" dxfId="9387" priority="7242" stopIfTrue="1">
      <formula>$A204&lt;&gt;""</formula>
    </cfRule>
  </conditionalFormatting>
  <conditionalFormatting sqref="F204">
    <cfRule type="expression" dxfId="9386" priority="7239" stopIfTrue="1">
      <formula>$A204&lt;&gt;""</formula>
    </cfRule>
  </conditionalFormatting>
  <conditionalFormatting sqref="F204">
    <cfRule type="expression" dxfId="9385" priority="7240" stopIfTrue="1">
      <formula>$A204&lt;&gt;""</formula>
    </cfRule>
  </conditionalFormatting>
  <conditionalFormatting sqref="G205:H205">
    <cfRule type="expression" dxfId="9384" priority="7237" stopIfTrue="1">
      <formula>$A205&lt;&gt;""</formula>
    </cfRule>
  </conditionalFormatting>
  <conditionalFormatting sqref="G205:H205">
    <cfRule type="expression" dxfId="9383" priority="7238" stopIfTrue="1">
      <formula>$A205&lt;&gt;""</formula>
    </cfRule>
  </conditionalFormatting>
  <conditionalFormatting sqref="F200">
    <cfRule type="expression" dxfId="9382" priority="7236" stopIfTrue="1">
      <formula>$A200&lt;&gt;""</formula>
    </cfRule>
  </conditionalFormatting>
  <conditionalFormatting sqref="F208:H208">
    <cfRule type="expression" dxfId="9381" priority="7234" stopIfTrue="1">
      <formula>$A208&lt;&gt;""</formula>
    </cfRule>
  </conditionalFormatting>
  <conditionalFormatting sqref="F208:H208">
    <cfRule type="expression" dxfId="9380" priority="7235" stopIfTrue="1">
      <formula>$A208&lt;&gt;""</formula>
    </cfRule>
  </conditionalFormatting>
  <conditionalFormatting sqref="G207">
    <cfRule type="expression" dxfId="9379" priority="7232" stopIfTrue="1">
      <formula>$A207&lt;&gt;""</formula>
    </cfRule>
  </conditionalFormatting>
  <conditionalFormatting sqref="G207">
    <cfRule type="expression" dxfId="9378" priority="7233" stopIfTrue="1">
      <formula>$A207&lt;&gt;""</formula>
    </cfRule>
  </conditionalFormatting>
  <conditionalFormatting sqref="F209">
    <cfRule type="expression" dxfId="9377" priority="7231" stopIfTrue="1">
      <formula>$A209&lt;&gt;""</formula>
    </cfRule>
  </conditionalFormatting>
  <conditionalFormatting sqref="G209:H209">
    <cfRule type="expression" dxfId="9376" priority="7229" stopIfTrue="1">
      <formula>$A209&lt;&gt;""</formula>
    </cfRule>
  </conditionalFormatting>
  <conditionalFormatting sqref="G209:H209">
    <cfRule type="expression" dxfId="9375" priority="7230" stopIfTrue="1">
      <formula>$A209&lt;&gt;""</formula>
    </cfRule>
  </conditionalFormatting>
  <conditionalFormatting sqref="G212:H212">
    <cfRule type="expression" dxfId="9374" priority="7227" stopIfTrue="1">
      <formula>$A212&lt;&gt;""</formula>
    </cfRule>
  </conditionalFormatting>
  <conditionalFormatting sqref="G212:H212">
    <cfRule type="expression" dxfId="9373" priority="7228" stopIfTrue="1">
      <formula>$A212&lt;&gt;""</formula>
    </cfRule>
  </conditionalFormatting>
  <conditionalFormatting sqref="F212">
    <cfRule type="expression" dxfId="9372" priority="7226" stopIfTrue="1">
      <formula>$A212&lt;&gt;""</formula>
    </cfRule>
  </conditionalFormatting>
  <conditionalFormatting sqref="F210:G211 G209:G210">
    <cfRule type="expression" dxfId="9371" priority="7224" stopIfTrue="1">
      <formula>$A209&lt;&gt;""</formula>
    </cfRule>
  </conditionalFormatting>
  <conditionalFormatting sqref="F210:G211 G209:G210">
    <cfRule type="expression" dxfId="9370" priority="7225" stopIfTrue="1">
      <formula>$A209&lt;&gt;""</formula>
    </cfRule>
  </conditionalFormatting>
  <conditionalFormatting sqref="H210">
    <cfRule type="expression" dxfId="9369" priority="7222" stopIfTrue="1">
      <formula>$A210&lt;&gt;""</formula>
    </cfRule>
  </conditionalFormatting>
  <conditionalFormatting sqref="H210">
    <cfRule type="expression" dxfId="9368" priority="7223" stopIfTrue="1">
      <formula>$A210&lt;&gt;""</formula>
    </cfRule>
  </conditionalFormatting>
  <conditionalFormatting sqref="H211">
    <cfRule type="expression" dxfId="9367" priority="7220" stopIfTrue="1">
      <formula>$A211&lt;&gt;""</formula>
    </cfRule>
  </conditionalFormatting>
  <conditionalFormatting sqref="H211">
    <cfRule type="expression" dxfId="9366" priority="7221" stopIfTrue="1">
      <formula>$A211&lt;&gt;""</formula>
    </cfRule>
  </conditionalFormatting>
  <conditionalFormatting sqref="F211">
    <cfRule type="expression" dxfId="9365" priority="7219" stopIfTrue="1">
      <formula>$A211&lt;&gt;""</formula>
    </cfRule>
  </conditionalFormatting>
  <conditionalFormatting sqref="I213:J213">
    <cfRule type="expression" dxfId="9364" priority="7218" stopIfTrue="1">
      <formula>$A213&lt;&gt;""</formula>
    </cfRule>
  </conditionalFormatting>
  <conditionalFormatting sqref="G211:H211">
    <cfRule type="expression" dxfId="9363" priority="7216" stopIfTrue="1">
      <formula>$A211&lt;&gt;""</formula>
    </cfRule>
  </conditionalFormatting>
  <conditionalFormatting sqref="G211:H211">
    <cfRule type="expression" dxfId="9362" priority="7217" stopIfTrue="1">
      <formula>$A211&lt;&gt;""</formula>
    </cfRule>
  </conditionalFormatting>
  <conditionalFormatting sqref="F211">
    <cfRule type="expression" dxfId="9361" priority="7215" stopIfTrue="1">
      <formula>$A211&lt;&gt;""</formula>
    </cfRule>
  </conditionalFormatting>
  <conditionalFormatting sqref="F210">
    <cfRule type="expression" dxfId="9360" priority="7214" stopIfTrue="1">
      <formula>$A210&lt;&gt;""</formula>
    </cfRule>
  </conditionalFormatting>
  <conditionalFormatting sqref="G216:H216">
    <cfRule type="expression" dxfId="9359" priority="7213" stopIfTrue="1">
      <formula>$A216&lt;&gt;""</formula>
    </cfRule>
  </conditionalFormatting>
  <conditionalFormatting sqref="F216">
    <cfRule type="expression" dxfId="9358" priority="7212" stopIfTrue="1">
      <formula>$A216&lt;&gt;""</formula>
    </cfRule>
  </conditionalFormatting>
  <conditionalFormatting sqref="H217">
    <cfRule type="expression" dxfId="9357" priority="7211" stopIfTrue="1">
      <formula>$A217&lt;&gt;""</formula>
    </cfRule>
  </conditionalFormatting>
  <conditionalFormatting sqref="H193">
    <cfRule type="expression" dxfId="9356" priority="7210" stopIfTrue="1">
      <formula>$A193&lt;&gt;""</formula>
    </cfRule>
  </conditionalFormatting>
  <conditionalFormatting sqref="H193">
    <cfRule type="expression" dxfId="9355" priority="7209" stopIfTrue="1">
      <formula>$A193&lt;&gt;""</formula>
    </cfRule>
  </conditionalFormatting>
  <conditionalFormatting sqref="F217">
    <cfRule type="expression" dxfId="9354" priority="7208" stopIfTrue="1">
      <formula>$A217&lt;&gt;""</formula>
    </cfRule>
  </conditionalFormatting>
  <conditionalFormatting sqref="H218 F218">
    <cfRule type="expression" dxfId="9353" priority="7207" stopIfTrue="1">
      <formula>$A218&lt;&gt;""</formula>
    </cfRule>
  </conditionalFormatting>
  <conditionalFormatting sqref="G218">
    <cfRule type="expression" dxfId="9352" priority="7206" stopIfTrue="1">
      <formula>$A218&lt;&gt;""</formula>
    </cfRule>
  </conditionalFormatting>
  <conditionalFormatting sqref="G220:H220">
    <cfRule type="expression" dxfId="9351" priority="7204" stopIfTrue="1">
      <formula>$A220&lt;&gt;""</formula>
    </cfRule>
  </conditionalFormatting>
  <conditionalFormatting sqref="G220:H220">
    <cfRule type="expression" dxfId="9350" priority="7205" stopIfTrue="1">
      <formula>$A220&lt;&gt;""</formula>
    </cfRule>
  </conditionalFormatting>
  <conditionalFormatting sqref="G222:H222">
    <cfRule type="expression" dxfId="9349" priority="7202" stopIfTrue="1">
      <formula>$A222&lt;&gt;""</formula>
    </cfRule>
  </conditionalFormatting>
  <conditionalFormatting sqref="G222:H222">
    <cfRule type="expression" dxfId="9348" priority="7203" stopIfTrue="1">
      <formula>$A222&lt;&gt;""</formula>
    </cfRule>
  </conditionalFormatting>
  <conditionalFormatting sqref="F222">
    <cfRule type="expression" dxfId="9347" priority="7201" stopIfTrue="1">
      <formula>$A222&lt;&gt;""</formula>
    </cfRule>
  </conditionalFormatting>
  <conditionalFormatting sqref="F223">
    <cfRule type="expression" dxfId="9346" priority="7200" stopIfTrue="1">
      <formula>$A223&lt;&gt;""</formula>
    </cfRule>
  </conditionalFormatting>
  <conditionalFormatting sqref="F230:H230">
    <cfRule type="expression" dxfId="9345" priority="7198" stopIfTrue="1">
      <formula>$A230&lt;&gt;""</formula>
    </cfRule>
  </conditionalFormatting>
  <conditionalFormatting sqref="F230:H230">
    <cfRule type="expression" dxfId="9344" priority="7199" stopIfTrue="1">
      <formula>$A230&lt;&gt;""</formula>
    </cfRule>
  </conditionalFormatting>
  <conditionalFormatting sqref="G223">
    <cfRule type="expression" dxfId="9343" priority="7197" stopIfTrue="1">
      <formula>$A223&lt;&gt;""</formula>
    </cfRule>
  </conditionalFormatting>
  <conditionalFormatting sqref="F223:F226">
    <cfRule type="expression" dxfId="9342" priority="7196" stopIfTrue="1">
      <formula>$A223&lt;&gt;""</formula>
    </cfRule>
  </conditionalFormatting>
  <conditionalFormatting sqref="G223:H226">
    <cfRule type="expression" dxfId="9341" priority="7194" stopIfTrue="1">
      <formula>$A223&lt;&gt;""</formula>
    </cfRule>
  </conditionalFormatting>
  <conditionalFormatting sqref="G223:H226">
    <cfRule type="expression" dxfId="9340" priority="7195" stopIfTrue="1">
      <formula>$A223&lt;&gt;""</formula>
    </cfRule>
  </conditionalFormatting>
  <conditionalFormatting sqref="F227:H227">
    <cfRule type="expression" dxfId="9339" priority="7192" stopIfTrue="1">
      <formula>$A227&lt;&gt;""</formula>
    </cfRule>
  </conditionalFormatting>
  <conditionalFormatting sqref="F227:H227">
    <cfRule type="expression" dxfId="9338" priority="7193" stopIfTrue="1">
      <formula>$A227&lt;&gt;""</formula>
    </cfRule>
  </conditionalFormatting>
  <conditionalFormatting sqref="F228">
    <cfRule type="expression" dxfId="9337" priority="7190" stopIfTrue="1">
      <formula>$A228&lt;&gt;""</formula>
    </cfRule>
  </conditionalFormatting>
  <conditionalFormatting sqref="F228">
    <cfRule type="expression" dxfId="9336" priority="7191" stopIfTrue="1">
      <formula>$A228&lt;&gt;""</formula>
    </cfRule>
  </conditionalFormatting>
  <conditionalFormatting sqref="G228">
    <cfRule type="expression" dxfId="9335" priority="7188" stopIfTrue="1">
      <formula>$A228&lt;&gt;""</formula>
    </cfRule>
  </conditionalFormatting>
  <conditionalFormatting sqref="G228">
    <cfRule type="expression" dxfId="9334" priority="7189" stopIfTrue="1">
      <formula>$A228&lt;&gt;""</formula>
    </cfRule>
  </conditionalFormatting>
  <conditionalFormatting sqref="F229">
    <cfRule type="expression" dxfId="9333" priority="7187" stopIfTrue="1">
      <formula>$A229&lt;&gt;""</formula>
    </cfRule>
  </conditionalFormatting>
  <conditionalFormatting sqref="G229">
    <cfRule type="expression" dxfId="9332" priority="7186" stopIfTrue="1">
      <formula>$A229&lt;&gt;""</formula>
    </cfRule>
  </conditionalFormatting>
  <conditionalFormatting sqref="F231:H231">
    <cfRule type="expression" dxfId="9331" priority="7184" stopIfTrue="1">
      <formula>$A231&lt;&gt;""</formula>
    </cfRule>
  </conditionalFormatting>
  <conditionalFormatting sqref="H231">
    <cfRule type="expression" dxfId="9330" priority="7185" stopIfTrue="1">
      <formula>$A231&lt;&gt;""</formula>
    </cfRule>
  </conditionalFormatting>
  <conditionalFormatting sqref="F232:H232">
    <cfRule type="expression" dxfId="9329" priority="7182" stopIfTrue="1">
      <formula>$A232&lt;&gt;""</formula>
    </cfRule>
  </conditionalFormatting>
  <conditionalFormatting sqref="H232">
    <cfRule type="expression" dxfId="9328" priority="7183" stopIfTrue="1">
      <formula>$A232&lt;&gt;""</formula>
    </cfRule>
  </conditionalFormatting>
  <conditionalFormatting sqref="G233:H233">
    <cfRule type="expression" dxfId="9327" priority="7180" stopIfTrue="1">
      <formula>$A233&lt;&gt;""</formula>
    </cfRule>
  </conditionalFormatting>
  <conditionalFormatting sqref="G233:H233">
    <cfRule type="expression" dxfId="9326" priority="7181" stopIfTrue="1">
      <formula>$A233&lt;&gt;""</formula>
    </cfRule>
  </conditionalFormatting>
  <conditionalFormatting sqref="F233">
    <cfRule type="expression" dxfId="9325" priority="7179" stopIfTrue="1">
      <formula>$A233&lt;&gt;""</formula>
    </cfRule>
  </conditionalFormatting>
  <conditionalFormatting sqref="F236:H236">
    <cfRule type="expression" dxfId="9324" priority="7177" stopIfTrue="1">
      <formula>$A236&lt;&gt;""</formula>
    </cfRule>
  </conditionalFormatting>
  <conditionalFormatting sqref="H236">
    <cfRule type="expression" dxfId="9323" priority="7178" stopIfTrue="1">
      <formula>$A236&lt;&gt;""</formula>
    </cfRule>
  </conditionalFormatting>
  <conditionalFormatting sqref="G235:H235">
    <cfRule type="expression" dxfId="9322" priority="7175" stopIfTrue="1">
      <formula>$A235&lt;&gt;""</formula>
    </cfRule>
  </conditionalFormatting>
  <conditionalFormatting sqref="G235:H235">
    <cfRule type="expression" dxfId="9321" priority="7176" stopIfTrue="1">
      <formula>$A235&lt;&gt;""</formula>
    </cfRule>
  </conditionalFormatting>
  <conditionalFormatting sqref="H234">
    <cfRule type="expression" dxfId="9320" priority="7174" stopIfTrue="1">
      <formula>$A234&lt;&gt;""</formula>
    </cfRule>
  </conditionalFormatting>
  <conditionalFormatting sqref="G237:H237">
    <cfRule type="expression" dxfId="9319" priority="7172" stopIfTrue="1">
      <formula>$A237&lt;&gt;""</formula>
    </cfRule>
  </conditionalFormatting>
  <conditionalFormatting sqref="H237">
    <cfRule type="expression" dxfId="9318" priority="7173" stopIfTrue="1">
      <formula>$A237&lt;&gt;""</formula>
    </cfRule>
  </conditionalFormatting>
  <conditionalFormatting sqref="G237:H237">
    <cfRule type="expression" dxfId="9317" priority="7171" stopIfTrue="1">
      <formula>$A237&lt;&gt;""</formula>
    </cfRule>
  </conditionalFormatting>
  <conditionalFormatting sqref="F237">
    <cfRule type="expression" dxfId="9316" priority="7170" stopIfTrue="1">
      <formula>$A237&lt;&gt;""</formula>
    </cfRule>
  </conditionalFormatting>
  <conditionalFormatting sqref="F238">
    <cfRule type="expression" dxfId="9315" priority="7169" stopIfTrue="1">
      <formula>$A238&lt;&gt;""</formula>
    </cfRule>
  </conditionalFormatting>
  <conditionalFormatting sqref="G238:H238">
    <cfRule type="expression" dxfId="9314" priority="7167" stopIfTrue="1">
      <formula>$A238&lt;&gt;""</formula>
    </cfRule>
  </conditionalFormatting>
  <conditionalFormatting sqref="G238:H238">
    <cfRule type="expression" dxfId="9313" priority="7168" stopIfTrue="1">
      <formula>$A238&lt;&gt;""</formula>
    </cfRule>
  </conditionalFormatting>
  <conditionalFormatting sqref="G239:H239">
    <cfRule type="expression" dxfId="9312" priority="7165" stopIfTrue="1">
      <formula>$A239&lt;&gt;""</formula>
    </cfRule>
  </conditionalFormatting>
  <conditionalFormatting sqref="H239">
    <cfRule type="expression" dxfId="9311" priority="7166" stopIfTrue="1">
      <formula>$A239&lt;&gt;""</formula>
    </cfRule>
  </conditionalFormatting>
  <conditionalFormatting sqref="G239:H239">
    <cfRule type="expression" dxfId="9310" priority="7164" stopIfTrue="1">
      <formula>$A239&lt;&gt;""</formula>
    </cfRule>
  </conditionalFormatting>
  <conditionalFormatting sqref="F239">
    <cfRule type="expression" dxfId="9309" priority="7163" stopIfTrue="1">
      <formula>$A239&lt;&gt;""</formula>
    </cfRule>
  </conditionalFormatting>
  <conditionalFormatting sqref="G240:H240">
    <cfRule type="expression" dxfId="9308" priority="7161" stopIfTrue="1">
      <formula>$A240&lt;&gt;""</formula>
    </cfRule>
  </conditionalFormatting>
  <conditionalFormatting sqref="G240:H240">
    <cfRule type="expression" dxfId="9307" priority="7162" stopIfTrue="1">
      <formula>$A240&lt;&gt;""</formula>
    </cfRule>
  </conditionalFormatting>
  <conditionalFormatting sqref="F241:H241">
    <cfRule type="expression" dxfId="9306" priority="7159" stopIfTrue="1">
      <formula>$A241&lt;&gt;""</formula>
    </cfRule>
  </conditionalFormatting>
  <conditionalFormatting sqref="F241:H241">
    <cfRule type="expression" dxfId="9305" priority="7160" stopIfTrue="1">
      <formula>$A241&lt;&gt;""</formula>
    </cfRule>
  </conditionalFormatting>
  <conditionalFormatting sqref="G243:H243">
    <cfRule type="expression" dxfId="9304" priority="7157" stopIfTrue="1">
      <formula>$A243&lt;&gt;""</formula>
    </cfRule>
  </conditionalFormatting>
  <conditionalFormatting sqref="H243">
    <cfRule type="expression" dxfId="9303" priority="7158" stopIfTrue="1">
      <formula>$A243&lt;&gt;""</formula>
    </cfRule>
  </conditionalFormatting>
  <conditionalFormatting sqref="G243:H243">
    <cfRule type="expression" dxfId="9302" priority="7156" stopIfTrue="1">
      <formula>$A243&lt;&gt;""</formula>
    </cfRule>
  </conditionalFormatting>
  <conditionalFormatting sqref="F243">
    <cfRule type="expression" dxfId="9301" priority="7155" stopIfTrue="1">
      <formula>$A243&lt;&gt;""</formula>
    </cfRule>
  </conditionalFormatting>
  <conditionalFormatting sqref="I242:I245">
    <cfRule type="expression" dxfId="9300" priority="7153" stopIfTrue="1">
      <formula>$A242&lt;&gt;""</formula>
    </cfRule>
  </conditionalFormatting>
  <conditionalFormatting sqref="I245">
    <cfRule type="expression" dxfId="9299" priority="7154" stopIfTrue="1">
      <formula>$A245&lt;&gt;""</formula>
    </cfRule>
  </conditionalFormatting>
  <conditionalFormatting sqref="F242:H245">
    <cfRule type="expression" dxfId="9298" priority="7151" stopIfTrue="1">
      <formula>$A242&lt;&gt;""</formula>
    </cfRule>
  </conditionalFormatting>
  <conditionalFormatting sqref="F242:H245">
    <cfRule type="expression" dxfId="9297" priority="7152" stopIfTrue="1">
      <formula>$A242&lt;&gt;""</formula>
    </cfRule>
  </conditionalFormatting>
  <conditionalFormatting sqref="G255:H255">
    <cfRule type="expression" dxfId="9296" priority="7149" stopIfTrue="1">
      <formula>$A255&lt;&gt;""</formula>
    </cfRule>
  </conditionalFormatting>
  <conditionalFormatting sqref="G255:H255">
    <cfRule type="expression" dxfId="9295" priority="7150" stopIfTrue="1">
      <formula>$A255&lt;&gt;""</formula>
    </cfRule>
  </conditionalFormatting>
  <conditionalFormatting sqref="F255">
    <cfRule type="expression" dxfId="9294" priority="7148" stopIfTrue="1">
      <formula>$A255&lt;&gt;""</formula>
    </cfRule>
  </conditionalFormatting>
  <conditionalFormatting sqref="G246:H246">
    <cfRule type="expression" dxfId="9293" priority="7146" stopIfTrue="1">
      <formula>$A246&lt;&gt;""</formula>
    </cfRule>
  </conditionalFormatting>
  <conditionalFormatting sqref="G246:H246">
    <cfRule type="expression" dxfId="9292" priority="7147" stopIfTrue="1">
      <formula>$A246&lt;&gt;""</formula>
    </cfRule>
  </conditionalFormatting>
  <conditionalFormatting sqref="F246">
    <cfRule type="expression" dxfId="9291" priority="7145" stopIfTrue="1">
      <formula>$A246&lt;&gt;""</formula>
    </cfRule>
  </conditionalFormatting>
  <conditionalFormatting sqref="G248:H248">
    <cfRule type="expression" dxfId="9290" priority="7143" stopIfTrue="1">
      <formula>$A248&lt;&gt;""</formula>
    </cfRule>
  </conditionalFormatting>
  <conditionalFormatting sqref="G248:H248">
    <cfRule type="expression" dxfId="9289" priority="7144" stopIfTrue="1">
      <formula>$A248&lt;&gt;""</formula>
    </cfRule>
  </conditionalFormatting>
  <conditionalFormatting sqref="G251:H251">
    <cfRule type="expression" dxfId="9288" priority="7141" stopIfTrue="1">
      <formula>$A251&lt;&gt;""</formula>
    </cfRule>
  </conditionalFormatting>
  <conditionalFormatting sqref="G251:H251">
    <cfRule type="expression" dxfId="9287" priority="7142" stopIfTrue="1">
      <formula>$A251&lt;&gt;""</formula>
    </cfRule>
  </conditionalFormatting>
  <conditionalFormatting sqref="F251">
    <cfRule type="expression" dxfId="9286" priority="7140" stopIfTrue="1">
      <formula>$A251&lt;&gt;""</formula>
    </cfRule>
  </conditionalFormatting>
  <conditionalFormatting sqref="H253">
    <cfRule type="expression" dxfId="9285" priority="7138" stopIfTrue="1">
      <formula>$A253&lt;&gt;""</formula>
    </cfRule>
  </conditionalFormatting>
  <conditionalFormatting sqref="H253">
    <cfRule type="expression" dxfId="9284" priority="7139" stopIfTrue="1">
      <formula>$A253&lt;&gt;""</formula>
    </cfRule>
  </conditionalFormatting>
  <conditionalFormatting sqref="G253">
    <cfRule type="expression" dxfId="9283" priority="7136" stopIfTrue="1">
      <formula>$A253&lt;&gt;""</formula>
    </cfRule>
  </conditionalFormatting>
  <conditionalFormatting sqref="G253">
    <cfRule type="expression" dxfId="9282" priority="7137" stopIfTrue="1">
      <formula>$A253&lt;&gt;""</formula>
    </cfRule>
  </conditionalFormatting>
  <conditionalFormatting sqref="G254:H254">
    <cfRule type="expression" dxfId="9281" priority="7134" stopIfTrue="1">
      <formula>$A254&lt;&gt;""</formula>
    </cfRule>
  </conditionalFormatting>
  <conditionalFormatting sqref="G254:H254">
    <cfRule type="expression" dxfId="9280" priority="7135" stopIfTrue="1">
      <formula>$A254&lt;&gt;""</formula>
    </cfRule>
  </conditionalFormatting>
  <conditionalFormatting sqref="F254">
    <cfRule type="expression" dxfId="9279" priority="7133" stopIfTrue="1">
      <formula>$A254&lt;&gt;""</formula>
    </cfRule>
  </conditionalFormatting>
  <conditionalFormatting sqref="C258:H258">
    <cfRule type="expression" dxfId="9278" priority="7131" stopIfTrue="1">
      <formula>$A258&lt;&gt;""</formula>
    </cfRule>
  </conditionalFormatting>
  <conditionalFormatting sqref="C258:H258">
    <cfRule type="expression" dxfId="9277" priority="7132" stopIfTrue="1">
      <formula>$A258&lt;&gt;""</formula>
    </cfRule>
  </conditionalFormatting>
  <conditionalFormatting sqref="F256:H256">
    <cfRule type="expression" dxfId="9276" priority="7129" stopIfTrue="1">
      <formula>$A256&lt;&gt;""</formula>
    </cfRule>
  </conditionalFormatting>
  <conditionalFormatting sqref="F256:H256">
    <cfRule type="expression" dxfId="9275" priority="7130" stopIfTrue="1">
      <formula>$A256&lt;&gt;""</formula>
    </cfRule>
  </conditionalFormatting>
  <conditionalFormatting sqref="F257:H257">
    <cfRule type="expression" dxfId="9274" priority="7127" stopIfTrue="1">
      <formula>$A257&lt;&gt;""</formula>
    </cfRule>
  </conditionalFormatting>
  <conditionalFormatting sqref="F257:H257">
    <cfRule type="expression" dxfId="9273" priority="7128" stopIfTrue="1">
      <formula>$A257&lt;&gt;""</formula>
    </cfRule>
  </conditionalFormatting>
  <conditionalFormatting sqref="I127:J128">
    <cfRule type="expression" dxfId="9272" priority="7126" stopIfTrue="1">
      <formula>$A127&lt;&gt;""</formula>
    </cfRule>
  </conditionalFormatting>
  <conditionalFormatting sqref="F127:H128">
    <cfRule type="expression" dxfId="9271" priority="7124" stopIfTrue="1">
      <formula>$A127&lt;&gt;""</formula>
    </cfRule>
  </conditionalFormatting>
  <conditionalFormatting sqref="F127:H128">
    <cfRule type="expression" dxfId="9270" priority="7125" stopIfTrue="1">
      <formula>$A127&lt;&gt;""</formula>
    </cfRule>
  </conditionalFormatting>
  <conditionalFormatting sqref="F126 H126:J126">
    <cfRule type="expression" dxfId="9269" priority="7123" stopIfTrue="1">
      <formula>$A126&lt;&gt;""</formula>
    </cfRule>
  </conditionalFormatting>
  <conditionalFormatting sqref="G126">
    <cfRule type="expression" dxfId="9268" priority="7121" stopIfTrue="1">
      <formula>$A126&lt;&gt;""</formula>
    </cfRule>
  </conditionalFormatting>
  <conditionalFormatting sqref="G126">
    <cfRule type="expression" dxfId="9267" priority="7122" stopIfTrue="1">
      <formula>$A126&lt;&gt;""</formula>
    </cfRule>
  </conditionalFormatting>
  <conditionalFormatting sqref="H124">
    <cfRule type="expression" dxfId="9266" priority="7120" stopIfTrue="1">
      <formula>$A124&lt;&gt;""</formula>
    </cfRule>
  </conditionalFormatting>
  <conditionalFormatting sqref="G124">
    <cfRule type="expression" dxfId="9265" priority="7118" stopIfTrue="1">
      <formula>$A124&lt;&gt;""</formula>
    </cfRule>
  </conditionalFormatting>
  <conditionalFormatting sqref="G124">
    <cfRule type="expression" dxfId="9264" priority="7119" stopIfTrue="1">
      <formula>$A124&lt;&gt;""</formula>
    </cfRule>
  </conditionalFormatting>
  <conditionalFormatting sqref="F120:F121">
    <cfRule type="expression" dxfId="9263" priority="7117" stopIfTrue="1">
      <formula>$A120&lt;&gt;""</formula>
    </cfRule>
  </conditionalFormatting>
  <conditionalFormatting sqref="F120:F121">
    <cfRule type="expression" dxfId="9262" priority="7116" stopIfTrue="1">
      <formula>$A120&lt;&gt;""</formula>
    </cfRule>
  </conditionalFormatting>
  <conditionalFormatting sqref="G120:H121">
    <cfRule type="expression" dxfId="9261" priority="7114" stopIfTrue="1">
      <formula>$A120&lt;&gt;""</formula>
    </cfRule>
  </conditionalFormatting>
  <conditionalFormatting sqref="G120:H121">
    <cfRule type="expression" dxfId="9260" priority="7115" stopIfTrue="1">
      <formula>$A120&lt;&gt;""</formula>
    </cfRule>
  </conditionalFormatting>
  <conditionalFormatting sqref="G120:H121">
    <cfRule type="expression" dxfId="9259" priority="7112" stopIfTrue="1">
      <formula>$A120&lt;&gt;""</formula>
    </cfRule>
  </conditionalFormatting>
  <conditionalFormatting sqref="G120:H121">
    <cfRule type="expression" dxfId="9258" priority="7113" stopIfTrue="1">
      <formula>$A120&lt;&gt;""</formula>
    </cfRule>
  </conditionalFormatting>
  <conditionalFormatting sqref="F198:F201 G199:H200 H200:H201">
    <cfRule type="expression" dxfId="9257" priority="7107" stopIfTrue="1">
      <formula>$A198&lt;&gt;""</formula>
    </cfRule>
  </conditionalFormatting>
  <conditionalFormatting sqref="F206">
    <cfRule type="expression" dxfId="9256" priority="7106" stopIfTrue="1">
      <formula>$A206&lt;&gt;""</formula>
    </cfRule>
  </conditionalFormatting>
  <conditionalFormatting sqref="F176:I179">
    <cfRule type="expression" dxfId="9255" priority="7111" stopIfTrue="1">
      <formula>$A176&lt;&gt;""</formula>
    </cfRule>
  </conditionalFormatting>
  <conditionalFormatting sqref="F254:I254">
    <cfRule type="expression" dxfId="9254" priority="7109" stopIfTrue="1">
      <formula>$A254&lt;&gt;""</formula>
    </cfRule>
  </conditionalFormatting>
  <conditionalFormatting sqref="H179:I181">
    <cfRule type="expression" dxfId="9253" priority="7110" stopIfTrue="1">
      <formula>$A179&lt;&gt;""</formula>
    </cfRule>
  </conditionalFormatting>
  <conditionalFormatting sqref="H255:I255">
    <cfRule type="expression" dxfId="9252" priority="7108" stopIfTrue="1">
      <formula>$A255&lt;&gt;""</formula>
    </cfRule>
  </conditionalFormatting>
  <conditionalFormatting sqref="F129:H130">
    <cfRule type="expression" dxfId="9251" priority="7104" stopIfTrue="1">
      <formula>$A129&lt;&gt;""</formula>
    </cfRule>
  </conditionalFormatting>
  <conditionalFormatting sqref="F129:H130">
    <cfRule type="expression" dxfId="9250" priority="7105" stopIfTrue="1">
      <formula>$A129&lt;&gt;""</formula>
    </cfRule>
  </conditionalFormatting>
  <conditionalFormatting sqref="H127">
    <cfRule type="expression" dxfId="9249" priority="7102" stopIfTrue="1">
      <formula>$A127&lt;&gt;""</formula>
    </cfRule>
  </conditionalFormatting>
  <conditionalFormatting sqref="H127">
    <cfRule type="expression" dxfId="9248" priority="7103" stopIfTrue="1">
      <formula>$A127&lt;&gt;""</formula>
    </cfRule>
  </conditionalFormatting>
  <conditionalFormatting sqref="H128">
    <cfRule type="expression" dxfId="9247" priority="7100" stopIfTrue="1">
      <formula>$A128&lt;&gt;""</formula>
    </cfRule>
  </conditionalFormatting>
  <conditionalFormatting sqref="H128">
    <cfRule type="expression" dxfId="9246" priority="7101" stopIfTrue="1">
      <formula>$A128&lt;&gt;""</formula>
    </cfRule>
  </conditionalFormatting>
  <conditionalFormatting sqref="F132:H132">
    <cfRule type="expression" dxfId="9245" priority="7098" stopIfTrue="1">
      <formula>$A132&lt;&gt;""</formula>
    </cfRule>
  </conditionalFormatting>
  <conditionalFormatting sqref="F132:H132">
    <cfRule type="expression" dxfId="9244" priority="7099" stopIfTrue="1">
      <formula>$A132&lt;&gt;""</formula>
    </cfRule>
  </conditionalFormatting>
  <conditionalFormatting sqref="F133:H133">
    <cfRule type="expression" dxfId="9243" priority="7096" stopIfTrue="1">
      <formula>$A133&lt;&gt;""</formula>
    </cfRule>
  </conditionalFormatting>
  <conditionalFormatting sqref="F133:H133">
    <cfRule type="expression" dxfId="9242" priority="7097" stopIfTrue="1">
      <formula>$A133&lt;&gt;""</formula>
    </cfRule>
  </conditionalFormatting>
  <conditionalFormatting sqref="G125">
    <cfRule type="expression" dxfId="9241" priority="7094" stopIfTrue="1">
      <formula>$A125&lt;&gt;""</formula>
    </cfRule>
  </conditionalFormatting>
  <conditionalFormatting sqref="G125">
    <cfRule type="expression" dxfId="9240" priority="7095" stopIfTrue="1">
      <formula>$A125&lt;&gt;""</formula>
    </cfRule>
  </conditionalFormatting>
  <conditionalFormatting sqref="F131:H131">
    <cfRule type="expression" dxfId="9239" priority="7092" stopIfTrue="1">
      <formula>$A131&lt;&gt;""</formula>
    </cfRule>
  </conditionalFormatting>
  <conditionalFormatting sqref="F131:H131">
    <cfRule type="expression" dxfId="9238" priority="7093" stopIfTrue="1">
      <formula>$A131&lt;&gt;""</formula>
    </cfRule>
  </conditionalFormatting>
  <conditionalFormatting sqref="D141">
    <cfRule type="expression" dxfId="9237" priority="7091" stopIfTrue="1">
      <formula>$A141&lt;&gt;""</formula>
    </cfRule>
  </conditionalFormatting>
  <conditionalFormatting sqref="H134">
    <cfRule type="expression" dxfId="9236" priority="7090" stopIfTrue="1">
      <formula>$A134&lt;&gt;""</formula>
    </cfRule>
  </conditionalFormatting>
  <conditionalFormatting sqref="G134">
    <cfRule type="expression" dxfId="9235" priority="7088" stopIfTrue="1">
      <formula>$A134&lt;&gt;""</formula>
    </cfRule>
  </conditionalFormatting>
  <conditionalFormatting sqref="G134">
    <cfRule type="expression" dxfId="9234" priority="7089" stopIfTrue="1">
      <formula>$A134&lt;&gt;""</formula>
    </cfRule>
  </conditionalFormatting>
  <conditionalFormatting sqref="G136">
    <cfRule type="expression" dxfId="9233" priority="7087" stopIfTrue="1">
      <formula>$A136&lt;&gt;""</formula>
    </cfRule>
  </conditionalFormatting>
  <conditionalFormatting sqref="G137">
    <cfRule type="expression" dxfId="9232" priority="7086" stopIfTrue="1">
      <formula>$A137&lt;&gt;""</formula>
    </cfRule>
  </conditionalFormatting>
  <conditionalFormatting sqref="F140:H142">
    <cfRule type="expression" dxfId="9231" priority="7084" stopIfTrue="1">
      <formula>$A140&lt;&gt;""</formula>
    </cfRule>
  </conditionalFormatting>
  <conditionalFormatting sqref="F140:H142">
    <cfRule type="expression" dxfId="9230" priority="7085" stopIfTrue="1">
      <formula>$A140&lt;&gt;""</formula>
    </cfRule>
  </conditionalFormatting>
  <conditionalFormatting sqref="G138:H140">
    <cfRule type="expression" dxfId="9229" priority="7082" stopIfTrue="1">
      <formula>$A138&lt;&gt;""</formula>
    </cfRule>
  </conditionalFormatting>
  <conditionalFormatting sqref="G138:H140">
    <cfRule type="expression" dxfId="9228" priority="7083" stopIfTrue="1">
      <formula>$A138&lt;&gt;""</formula>
    </cfRule>
  </conditionalFormatting>
  <conditionalFormatting sqref="G143:H143">
    <cfRule type="expression" dxfId="9227" priority="7080" stopIfTrue="1">
      <formula>$A143&lt;&gt;""</formula>
    </cfRule>
  </conditionalFormatting>
  <conditionalFormatting sqref="G143:H143">
    <cfRule type="expression" dxfId="9226" priority="7081" stopIfTrue="1">
      <formula>$A143&lt;&gt;""</formula>
    </cfRule>
  </conditionalFormatting>
  <conditionalFormatting sqref="I160:J162">
    <cfRule type="expression" dxfId="9225" priority="7078" stopIfTrue="1">
      <formula>$A160&lt;&gt;""</formula>
    </cfRule>
  </conditionalFormatting>
  <conditionalFormatting sqref="I162:J162">
    <cfRule type="expression" dxfId="9224" priority="7079" stopIfTrue="1">
      <formula>$A162&lt;&gt;""</formula>
    </cfRule>
  </conditionalFormatting>
  <conditionalFormatting sqref="F160:H162">
    <cfRule type="expression" dxfId="9223" priority="7076" stopIfTrue="1">
      <formula>$A160&lt;&gt;""</formula>
    </cfRule>
  </conditionalFormatting>
  <conditionalFormatting sqref="F160:H162">
    <cfRule type="expression" dxfId="9222" priority="7077" stopIfTrue="1">
      <formula>$A160&lt;&gt;""</formula>
    </cfRule>
  </conditionalFormatting>
  <conditionalFormatting sqref="F144:F146">
    <cfRule type="expression" dxfId="9221" priority="7075" stopIfTrue="1">
      <formula>$A144&lt;&gt;""</formula>
    </cfRule>
  </conditionalFormatting>
  <conditionalFormatting sqref="G144:H146">
    <cfRule type="expression" dxfId="9220" priority="7073" stopIfTrue="1">
      <formula>$A144&lt;&gt;""</formula>
    </cfRule>
  </conditionalFormatting>
  <conditionalFormatting sqref="G144:H146">
    <cfRule type="expression" dxfId="9219" priority="7074" stopIfTrue="1">
      <formula>$A144&lt;&gt;""</formula>
    </cfRule>
  </conditionalFormatting>
  <conditionalFormatting sqref="F147:F149">
    <cfRule type="expression" dxfId="9218" priority="7072" stopIfTrue="1">
      <formula>$A147&lt;&gt;""</formula>
    </cfRule>
  </conditionalFormatting>
  <conditionalFormatting sqref="G147:H149">
    <cfRule type="expression" dxfId="9217" priority="7070" stopIfTrue="1">
      <formula>$A147&lt;&gt;""</formula>
    </cfRule>
  </conditionalFormatting>
  <conditionalFormatting sqref="G147:H149">
    <cfRule type="expression" dxfId="9216" priority="7071" stopIfTrue="1">
      <formula>$A147&lt;&gt;""</formula>
    </cfRule>
  </conditionalFormatting>
  <conditionalFormatting sqref="F152:H152">
    <cfRule type="expression" dxfId="9215" priority="7068" stopIfTrue="1">
      <formula>$A152&lt;&gt;""</formula>
    </cfRule>
  </conditionalFormatting>
  <conditionalFormatting sqref="F152:H152">
    <cfRule type="expression" dxfId="9214" priority="7069" stopIfTrue="1">
      <formula>$A152&lt;&gt;""</formula>
    </cfRule>
  </conditionalFormatting>
  <conditionalFormatting sqref="G151">
    <cfRule type="expression" dxfId="9213" priority="7066" stopIfTrue="1">
      <formula>$A151&lt;&gt;""</formula>
    </cfRule>
  </conditionalFormatting>
  <conditionalFormatting sqref="G151">
    <cfRule type="expression" dxfId="9212" priority="7067" stopIfTrue="1">
      <formula>$A151&lt;&gt;""</formula>
    </cfRule>
  </conditionalFormatting>
  <conditionalFormatting sqref="F155:H155">
    <cfRule type="expression" dxfId="9211" priority="7064" stopIfTrue="1">
      <formula>$A155&lt;&gt;""</formula>
    </cfRule>
  </conditionalFormatting>
  <conditionalFormatting sqref="F155:H155">
    <cfRule type="expression" dxfId="9210" priority="7065" stopIfTrue="1">
      <formula>$A155&lt;&gt;""</formula>
    </cfRule>
  </conditionalFormatting>
  <conditionalFormatting sqref="G156:H156">
    <cfRule type="expression" dxfId="9209" priority="7062" stopIfTrue="1">
      <formula>$A156&lt;&gt;""</formula>
    </cfRule>
  </conditionalFormatting>
  <conditionalFormatting sqref="G156:H156">
    <cfRule type="expression" dxfId="9208" priority="7063" stopIfTrue="1">
      <formula>$A156&lt;&gt;""</formula>
    </cfRule>
  </conditionalFormatting>
  <conditionalFormatting sqref="G153:H153">
    <cfRule type="expression" dxfId="9207" priority="7060" stopIfTrue="1">
      <formula>$A153&lt;&gt;""</formula>
    </cfRule>
  </conditionalFormatting>
  <conditionalFormatting sqref="H153">
    <cfRule type="expression" dxfId="9206" priority="7061" stopIfTrue="1">
      <formula>$A153&lt;&gt;""</formula>
    </cfRule>
  </conditionalFormatting>
  <conditionalFormatting sqref="H157">
    <cfRule type="expression" dxfId="9205" priority="7058" stopIfTrue="1">
      <formula>$A157&lt;&gt;""</formula>
    </cfRule>
  </conditionalFormatting>
  <conditionalFormatting sqref="H157">
    <cfRule type="expression" dxfId="9204" priority="7059" stopIfTrue="1">
      <formula>$A157&lt;&gt;""</formula>
    </cfRule>
  </conditionalFormatting>
  <conditionalFormatting sqref="H158">
    <cfRule type="expression" dxfId="9203" priority="7056" stopIfTrue="1">
      <formula>$A158&lt;&gt;""</formula>
    </cfRule>
  </conditionalFormatting>
  <conditionalFormatting sqref="H158">
    <cfRule type="expression" dxfId="9202" priority="7057" stopIfTrue="1">
      <formula>$A158&lt;&gt;""</formula>
    </cfRule>
  </conditionalFormatting>
  <conditionalFormatting sqref="H159">
    <cfRule type="expression" dxfId="9201" priority="7054" stopIfTrue="1">
      <formula>$A159&lt;&gt;""</formula>
    </cfRule>
  </conditionalFormatting>
  <conditionalFormatting sqref="H159">
    <cfRule type="expression" dxfId="9200" priority="7055" stopIfTrue="1">
      <formula>$A159&lt;&gt;""</formula>
    </cfRule>
  </conditionalFormatting>
  <conditionalFormatting sqref="H160">
    <cfRule type="expression" dxfId="9199" priority="7052" stopIfTrue="1">
      <formula>$A160&lt;&gt;""</formula>
    </cfRule>
  </conditionalFormatting>
  <conditionalFormatting sqref="H160">
    <cfRule type="expression" dxfId="9198" priority="7053" stopIfTrue="1">
      <formula>$A160&lt;&gt;""</formula>
    </cfRule>
  </conditionalFormatting>
  <conditionalFormatting sqref="G164">
    <cfRule type="expression" dxfId="9197" priority="7050" stopIfTrue="1">
      <formula>$A164&lt;&gt;""</formula>
    </cfRule>
  </conditionalFormatting>
  <conditionalFormatting sqref="G164">
    <cfRule type="expression" dxfId="9196" priority="7051" stopIfTrue="1">
      <formula>$A164&lt;&gt;""</formula>
    </cfRule>
  </conditionalFormatting>
  <conditionalFormatting sqref="G163">
    <cfRule type="expression" dxfId="9195" priority="7048" stopIfTrue="1">
      <formula>$A163&lt;&gt;""</formula>
    </cfRule>
  </conditionalFormatting>
  <conditionalFormatting sqref="G163">
    <cfRule type="expression" dxfId="9194" priority="7049" stopIfTrue="1">
      <formula>$A163&lt;&gt;""</formula>
    </cfRule>
  </conditionalFormatting>
  <conditionalFormatting sqref="F169">
    <cfRule type="expression" dxfId="9193" priority="7047" stopIfTrue="1">
      <formula>$A169&lt;&gt;""</formula>
    </cfRule>
  </conditionalFormatting>
  <conditionalFormatting sqref="G170:H170">
    <cfRule type="expression" dxfId="9192" priority="7045" stopIfTrue="1">
      <formula>$A170&lt;&gt;""</formula>
    </cfRule>
  </conditionalFormatting>
  <conditionalFormatting sqref="G170:H170">
    <cfRule type="expression" dxfId="9191" priority="7046" stopIfTrue="1">
      <formula>$A170&lt;&gt;""</formula>
    </cfRule>
  </conditionalFormatting>
  <conditionalFormatting sqref="G171:H171">
    <cfRule type="expression" dxfId="9190" priority="7043" stopIfTrue="1">
      <formula>$A171&lt;&gt;""</formula>
    </cfRule>
  </conditionalFormatting>
  <conditionalFormatting sqref="G171:H171">
    <cfRule type="expression" dxfId="9189" priority="7044" stopIfTrue="1">
      <formula>$A171&lt;&gt;""</formula>
    </cfRule>
  </conditionalFormatting>
  <conditionalFormatting sqref="F170">
    <cfRule type="expression" dxfId="9188" priority="7042" stopIfTrue="1">
      <formula>$A170&lt;&gt;""</formula>
    </cfRule>
  </conditionalFormatting>
  <conditionalFormatting sqref="F171">
    <cfRule type="expression" dxfId="9187" priority="7041" stopIfTrue="1">
      <formula>$A171&lt;&gt;""</formula>
    </cfRule>
  </conditionalFormatting>
  <conditionalFormatting sqref="D170">
    <cfRule type="expression" dxfId="9186" priority="7040" stopIfTrue="1">
      <formula>$A170&lt;&gt;""</formula>
    </cfRule>
  </conditionalFormatting>
  <conditionalFormatting sqref="F165:F167">
    <cfRule type="expression" dxfId="9185" priority="7039" stopIfTrue="1">
      <formula>$A165&lt;&gt;""</formula>
    </cfRule>
  </conditionalFormatting>
  <conditionalFormatting sqref="G165:H167">
    <cfRule type="expression" dxfId="9184" priority="7037" stopIfTrue="1">
      <formula>$A165&lt;&gt;""</formula>
    </cfRule>
  </conditionalFormatting>
  <conditionalFormatting sqref="G165:H167">
    <cfRule type="expression" dxfId="9183" priority="7038" stopIfTrue="1">
      <formula>$A165&lt;&gt;""</formula>
    </cfRule>
  </conditionalFormatting>
  <conditionalFormatting sqref="I184">
    <cfRule type="expression" dxfId="9182" priority="7036" stopIfTrue="1">
      <formula>$A184&lt;&gt;""</formula>
    </cfRule>
  </conditionalFormatting>
  <conditionalFormatting sqref="E182">
    <cfRule type="expression" dxfId="9181" priority="7035" stopIfTrue="1">
      <formula>$A182&lt;&gt;""</formula>
    </cfRule>
  </conditionalFormatting>
  <conditionalFormatting sqref="E183">
    <cfRule type="expression" dxfId="9180" priority="7034" stopIfTrue="1">
      <formula>$A183&lt;&gt;""</formula>
    </cfRule>
  </conditionalFormatting>
  <conditionalFormatting sqref="G173">
    <cfRule type="expression" dxfId="9179" priority="7032" stopIfTrue="1">
      <formula>$A173&lt;&gt;""</formula>
    </cfRule>
  </conditionalFormatting>
  <conditionalFormatting sqref="G173">
    <cfRule type="expression" dxfId="9178" priority="7033" stopIfTrue="1">
      <formula>$A173&lt;&gt;""</formula>
    </cfRule>
  </conditionalFormatting>
  <conditionalFormatting sqref="G172">
    <cfRule type="expression" dxfId="9177" priority="7030" stopIfTrue="1">
      <formula>$A172&lt;&gt;""</formula>
    </cfRule>
  </conditionalFormatting>
  <conditionalFormatting sqref="G172">
    <cfRule type="expression" dxfId="9176" priority="7031" stopIfTrue="1">
      <formula>$A172&lt;&gt;""</formula>
    </cfRule>
  </conditionalFormatting>
  <conditionalFormatting sqref="F184">
    <cfRule type="expression" dxfId="9175" priority="7029" stopIfTrue="1">
      <formula>$A184&lt;&gt;""</formula>
    </cfRule>
  </conditionalFormatting>
  <conditionalFormatting sqref="F188:F190">
    <cfRule type="expression" dxfId="9174" priority="7028" stopIfTrue="1">
      <formula>$A188&lt;&gt;""</formula>
    </cfRule>
  </conditionalFormatting>
  <conditionalFormatting sqref="G188:H190">
    <cfRule type="expression" dxfId="9173" priority="7026" stopIfTrue="1">
      <formula>$A188&lt;&gt;""</formula>
    </cfRule>
  </conditionalFormatting>
  <conditionalFormatting sqref="G188:H190">
    <cfRule type="expression" dxfId="9172" priority="7027" stopIfTrue="1">
      <formula>$A188&lt;&gt;""</formula>
    </cfRule>
  </conditionalFormatting>
  <conditionalFormatting sqref="I205:J208">
    <cfRule type="expression" dxfId="9171" priority="7024" stopIfTrue="1">
      <formula>$A205&lt;&gt;""</formula>
    </cfRule>
  </conditionalFormatting>
  <conditionalFormatting sqref="I208:J208">
    <cfRule type="expression" dxfId="9170" priority="7025" stopIfTrue="1">
      <formula>$A208&lt;&gt;""</formula>
    </cfRule>
  </conditionalFormatting>
  <conditionalFormatting sqref="F205:H208">
    <cfRule type="expression" dxfId="9169" priority="7022" stopIfTrue="1">
      <formula>$A205&lt;&gt;""</formula>
    </cfRule>
  </conditionalFormatting>
  <conditionalFormatting sqref="F205:H208">
    <cfRule type="expression" dxfId="9168" priority="7023" stopIfTrue="1">
      <formula>$A205&lt;&gt;""</formula>
    </cfRule>
  </conditionalFormatting>
  <conditionalFormatting sqref="G191:H191">
    <cfRule type="expression" dxfId="9167" priority="7020" stopIfTrue="1">
      <formula>$A191&lt;&gt;""</formula>
    </cfRule>
  </conditionalFormatting>
  <conditionalFormatting sqref="G191:H191">
    <cfRule type="expression" dxfId="9166" priority="7021" stopIfTrue="1">
      <formula>$A191&lt;&gt;""</formula>
    </cfRule>
  </conditionalFormatting>
  <conditionalFormatting sqref="G192:H192">
    <cfRule type="expression" dxfId="9165" priority="7018" stopIfTrue="1">
      <formula>$A192&lt;&gt;""</formula>
    </cfRule>
  </conditionalFormatting>
  <conditionalFormatting sqref="H192">
    <cfRule type="expression" dxfId="9164" priority="7019" stopIfTrue="1">
      <formula>$A192&lt;&gt;""</formula>
    </cfRule>
  </conditionalFormatting>
  <conditionalFormatting sqref="F193">
    <cfRule type="expression" dxfId="9163" priority="7017" stopIfTrue="1">
      <formula>$A193&lt;&gt;""</formula>
    </cfRule>
  </conditionalFormatting>
  <conditionalFormatting sqref="G194:H194">
    <cfRule type="expression" dxfId="9162" priority="7015" stopIfTrue="1">
      <formula>$A194&lt;&gt;""</formula>
    </cfRule>
  </conditionalFormatting>
  <conditionalFormatting sqref="G194:H194">
    <cfRule type="expression" dxfId="9161" priority="7016" stopIfTrue="1">
      <formula>$A194&lt;&gt;""</formula>
    </cfRule>
  </conditionalFormatting>
  <conditionalFormatting sqref="G195:H195">
    <cfRule type="expression" dxfId="9160" priority="7013" stopIfTrue="1">
      <formula>$A195&lt;&gt;""</formula>
    </cfRule>
  </conditionalFormatting>
  <conditionalFormatting sqref="G195:H195">
    <cfRule type="expression" dxfId="9159" priority="7014" stopIfTrue="1">
      <formula>$A195&lt;&gt;""</formula>
    </cfRule>
  </conditionalFormatting>
  <conditionalFormatting sqref="F195">
    <cfRule type="expression" dxfId="9158" priority="7012" stopIfTrue="1">
      <formula>$A195&lt;&gt;""</formula>
    </cfRule>
  </conditionalFormatting>
  <conditionalFormatting sqref="F200">
    <cfRule type="expression" dxfId="9157" priority="7011" stopIfTrue="1">
      <formula>$A200&lt;&gt;""</formula>
    </cfRule>
  </conditionalFormatting>
  <conditionalFormatting sqref="F196">
    <cfRule type="expression" dxfId="9156" priority="7010" stopIfTrue="1">
      <formula>$A196&lt;&gt;""</formula>
    </cfRule>
  </conditionalFormatting>
  <conditionalFormatting sqref="G200">
    <cfRule type="expression" dxfId="9155" priority="7009" stopIfTrue="1">
      <formula>$A200&lt;&gt;""</formula>
    </cfRule>
  </conditionalFormatting>
  <conditionalFormatting sqref="H197">
    <cfRule type="expression" dxfId="9154" priority="7007" stopIfTrue="1">
      <formula>$A197&lt;&gt;""</formula>
    </cfRule>
  </conditionalFormatting>
  <conditionalFormatting sqref="H197">
    <cfRule type="expression" dxfId="9153" priority="7008" stopIfTrue="1">
      <formula>$A197&lt;&gt;""</formula>
    </cfRule>
  </conditionalFormatting>
  <conditionalFormatting sqref="G197">
    <cfRule type="expression" dxfId="9152" priority="7005" stopIfTrue="1">
      <formula>$A197&lt;&gt;""</formula>
    </cfRule>
  </conditionalFormatting>
  <conditionalFormatting sqref="G197">
    <cfRule type="expression" dxfId="9151" priority="7006" stopIfTrue="1">
      <formula>$A197&lt;&gt;""</formula>
    </cfRule>
  </conditionalFormatting>
  <conditionalFormatting sqref="F197">
    <cfRule type="expression" dxfId="9150" priority="7004" stopIfTrue="1">
      <formula>$A197&lt;&gt;""</formula>
    </cfRule>
  </conditionalFormatting>
  <conditionalFormatting sqref="H198">
    <cfRule type="expression" dxfId="9149" priority="7002" stopIfTrue="1">
      <formula>$A198&lt;&gt;""</formula>
    </cfRule>
  </conditionalFormatting>
  <conditionalFormatting sqref="H198">
    <cfRule type="expression" dxfId="9148" priority="7003" stopIfTrue="1">
      <formula>$A198&lt;&gt;""</formula>
    </cfRule>
  </conditionalFormatting>
  <conditionalFormatting sqref="G198">
    <cfRule type="expression" dxfId="9147" priority="7000" stopIfTrue="1">
      <formula>$A198&lt;&gt;""</formula>
    </cfRule>
  </conditionalFormatting>
  <conditionalFormatting sqref="G198">
    <cfRule type="expression" dxfId="9146" priority="7001" stopIfTrue="1">
      <formula>$A198&lt;&gt;""</formula>
    </cfRule>
  </conditionalFormatting>
  <conditionalFormatting sqref="F198">
    <cfRule type="expression" dxfId="9145" priority="6998" stopIfTrue="1">
      <formula>$A198&lt;&gt;""</formula>
    </cfRule>
  </conditionalFormatting>
  <conditionalFormatting sqref="F198">
    <cfRule type="expression" dxfId="9144" priority="6999" stopIfTrue="1">
      <formula>$A198&lt;&gt;""</formula>
    </cfRule>
  </conditionalFormatting>
  <conditionalFormatting sqref="G199:H199">
    <cfRule type="expression" dxfId="9143" priority="6996" stopIfTrue="1">
      <formula>$A199&lt;&gt;""</formula>
    </cfRule>
  </conditionalFormatting>
  <conditionalFormatting sqref="G199:H199">
    <cfRule type="expression" dxfId="9142" priority="6997" stopIfTrue="1">
      <formula>$A199&lt;&gt;""</formula>
    </cfRule>
  </conditionalFormatting>
  <conditionalFormatting sqref="F194">
    <cfRule type="expression" dxfId="9141" priority="6995" stopIfTrue="1">
      <formula>$A194&lt;&gt;""</formula>
    </cfRule>
  </conditionalFormatting>
  <conditionalFormatting sqref="F202:H202">
    <cfRule type="expression" dxfId="9140" priority="6993" stopIfTrue="1">
      <formula>$A202&lt;&gt;""</formula>
    </cfRule>
  </conditionalFormatting>
  <conditionalFormatting sqref="F202:H202">
    <cfRule type="expression" dxfId="9139" priority="6994" stopIfTrue="1">
      <formula>$A202&lt;&gt;""</formula>
    </cfRule>
  </conditionalFormatting>
  <conditionalFormatting sqref="G201">
    <cfRule type="expression" dxfId="9138" priority="6991" stopIfTrue="1">
      <formula>$A201&lt;&gt;""</formula>
    </cfRule>
  </conditionalFormatting>
  <conditionalFormatting sqref="G201">
    <cfRule type="expression" dxfId="9137" priority="6992" stopIfTrue="1">
      <formula>$A201&lt;&gt;""</formula>
    </cfRule>
  </conditionalFormatting>
  <conditionalFormatting sqref="F203">
    <cfRule type="expression" dxfId="9136" priority="6990" stopIfTrue="1">
      <formula>$A203&lt;&gt;""</formula>
    </cfRule>
  </conditionalFormatting>
  <conditionalFormatting sqref="G203:H203">
    <cfRule type="expression" dxfId="9135" priority="6988" stopIfTrue="1">
      <formula>$A203&lt;&gt;""</formula>
    </cfRule>
  </conditionalFormatting>
  <conditionalFormatting sqref="G203:H203">
    <cfRule type="expression" dxfId="9134" priority="6989" stopIfTrue="1">
      <formula>$A203&lt;&gt;""</formula>
    </cfRule>
  </conditionalFormatting>
  <conditionalFormatting sqref="G206:H206">
    <cfRule type="expression" dxfId="9133" priority="6986" stopIfTrue="1">
      <formula>$A206&lt;&gt;""</formula>
    </cfRule>
  </conditionalFormatting>
  <conditionalFormatting sqref="G206:H206">
    <cfRule type="expression" dxfId="9132" priority="6987" stopIfTrue="1">
      <formula>$A206&lt;&gt;""</formula>
    </cfRule>
  </conditionalFormatting>
  <conditionalFormatting sqref="F206">
    <cfRule type="expression" dxfId="9131" priority="6985" stopIfTrue="1">
      <formula>$A206&lt;&gt;""</formula>
    </cfRule>
  </conditionalFormatting>
  <conditionalFormatting sqref="F204:G205 G203:G204">
    <cfRule type="expression" dxfId="9130" priority="6983" stopIfTrue="1">
      <formula>$A203&lt;&gt;""</formula>
    </cfRule>
  </conditionalFormatting>
  <conditionalFormatting sqref="F204:G205 G203:G204">
    <cfRule type="expression" dxfId="9129" priority="6984" stopIfTrue="1">
      <formula>$A203&lt;&gt;""</formula>
    </cfRule>
  </conditionalFormatting>
  <conditionalFormatting sqref="H204">
    <cfRule type="expression" dxfId="9128" priority="6981" stopIfTrue="1">
      <formula>$A204&lt;&gt;""</formula>
    </cfRule>
  </conditionalFormatting>
  <conditionalFormatting sqref="H204">
    <cfRule type="expression" dxfId="9127" priority="6982" stopIfTrue="1">
      <formula>$A204&lt;&gt;""</formula>
    </cfRule>
  </conditionalFormatting>
  <conditionalFormatting sqref="H205">
    <cfRule type="expression" dxfId="9126" priority="6979" stopIfTrue="1">
      <formula>$A205&lt;&gt;""</formula>
    </cfRule>
  </conditionalFormatting>
  <conditionalFormatting sqref="H205">
    <cfRule type="expression" dxfId="9125" priority="6980" stopIfTrue="1">
      <formula>$A205&lt;&gt;""</formula>
    </cfRule>
  </conditionalFormatting>
  <conditionalFormatting sqref="F205">
    <cfRule type="expression" dxfId="9124" priority="6978" stopIfTrue="1">
      <formula>$A205&lt;&gt;""</formula>
    </cfRule>
  </conditionalFormatting>
  <conditionalFormatting sqref="I207:J207">
    <cfRule type="expression" dxfId="9123" priority="6977" stopIfTrue="1">
      <formula>$A207&lt;&gt;""</formula>
    </cfRule>
  </conditionalFormatting>
  <conditionalFormatting sqref="G205:H205">
    <cfRule type="expression" dxfId="9122" priority="6975" stopIfTrue="1">
      <formula>$A205&lt;&gt;""</formula>
    </cfRule>
  </conditionalFormatting>
  <conditionalFormatting sqref="G205:H205">
    <cfRule type="expression" dxfId="9121" priority="6976" stopIfTrue="1">
      <formula>$A205&lt;&gt;""</formula>
    </cfRule>
  </conditionalFormatting>
  <conditionalFormatting sqref="F205">
    <cfRule type="expression" dxfId="9120" priority="6974" stopIfTrue="1">
      <formula>$A205&lt;&gt;""</formula>
    </cfRule>
  </conditionalFormatting>
  <conditionalFormatting sqref="F204">
    <cfRule type="expression" dxfId="9119" priority="6973" stopIfTrue="1">
      <formula>$A204&lt;&gt;""</formula>
    </cfRule>
  </conditionalFormatting>
  <conditionalFormatting sqref="G210:H210">
    <cfRule type="expression" dxfId="9118" priority="6972" stopIfTrue="1">
      <formula>$A210&lt;&gt;""</formula>
    </cfRule>
  </conditionalFormatting>
  <conditionalFormatting sqref="F210">
    <cfRule type="expression" dxfId="9117" priority="6971" stopIfTrue="1">
      <formula>$A210&lt;&gt;""</formula>
    </cfRule>
  </conditionalFormatting>
  <conditionalFormatting sqref="H211">
    <cfRule type="expression" dxfId="9116" priority="6970" stopIfTrue="1">
      <formula>$A211&lt;&gt;""</formula>
    </cfRule>
  </conditionalFormatting>
  <conditionalFormatting sqref="H187">
    <cfRule type="expression" dxfId="9115" priority="6969" stopIfTrue="1">
      <formula>$A187&lt;&gt;""</formula>
    </cfRule>
  </conditionalFormatting>
  <conditionalFormatting sqref="H187">
    <cfRule type="expression" dxfId="9114" priority="6968" stopIfTrue="1">
      <formula>$A187&lt;&gt;""</formula>
    </cfRule>
  </conditionalFormatting>
  <conditionalFormatting sqref="F211">
    <cfRule type="expression" dxfId="9113" priority="6967" stopIfTrue="1">
      <formula>$A211&lt;&gt;""</formula>
    </cfRule>
  </conditionalFormatting>
  <conditionalFormatting sqref="H212 F212">
    <cfRule type="expression" dxfId="9112" priority="6966" stopIfTrue="1">
      <formula>$A212&lt;&gt;""</formula>
    </cfRule>
  </conditionalFormatting>
  <conditionalFormatting sqref="G212">
    <cfRule type="expression" dxfId="9111" priority="6965" stopIfTrue="1">
      <formula>$A212&lt;&gt;""</formula>
    </cfRule>
  </conditionalFormatting>
  <conditionalFormatting sqref="G214:H214">
    <cfRule type="expression" dxfId="9110" priority="6963" stopIfTrue="1">
      <formula>$A214&lt;&gt;""</formula>
    </cfRule>
  </conditionalFormatting>
  <conditionalFormatting sqref="G214:H214">
    <cfRule type="expression" dxfId="9109" priority="6964" stopIfTrue="1">
      <formula>$A214&lt;&gt;""</formula>
    </cfRule>
  </conditionalFormatting>
  <conditionalFormatting sqref="G216:H216">
    <cfRule type="expression" dxfId="9108" priority="6961" stopIfTrue="1">
      <formula>$A216&lt;&gt;""</formula>
    </cfRule>
  </conditionalFormatting>
  <conditionalFormatting sqref="G216:H216">
    <cfRule type="expression" dxfId="9107" priority="6962" stopIfTrue="1">
      <formula>$A216&lt;&gt;""</formula>
    </cfRule>
  </conditionalFormatting>
  <conditionalFormatting sqref="F216">
    <cfRule type="expression" dxfId="9106" priority="6960" stopIfTrue="1">
      <formula>$A216&lt;&gt;""</formula>
    </cfRule>
  </conditionalFormatting>
  <conditionalFormatting sqref="F217">
    <cfRule type="expression" dxfId="9105" priority="6959" stopIfTrue="1">
      <formula>$A217&lt;&gt;""</formula>
    </cfRule>
  </conditionalFormatting>
  <conditionalFormatting sqref="F224:H224">
    <cfRule type="expression" dxfId="9104" priority="6957" stopIfTrue="1">
      <formula>$A224&lt;&gt;""</formula>
    </cfRule>
  </conditionalFormatting>
  <conditionalFormatting sqref="F224:H224">
    <cfRule type="expression" dxfId="9103" priority="6958" stopIfTrue="1">
      <formula>$A224&lt;&gt;""</formula>
    </cfRule>
  </conditionalFormatting>
  <conditionalFormatting sqref="G217">
    <cfRule type="expression" dxfId="9102" priority="6956" stopIfTrue="1">
      <formula>$A217&lt;&gt;""</formula>
    </cfRule>
  </conditionalFormatting>
  <conditionalFormatting sqref="F218:F220">
    <cfRule type="expression" dxfId="9101" priority="6955" stopIfTrue="1">
      <formula>$A218&lt;&gt;""</formula>
    </cfRule>
  </conditionalFormatting>
  <conditionalFormatting sqref="G218:H220">
    <cfRule type="expression" dxfId="9100" priority="6953" stopIfTrue="1">
      <formula>$A218&lt;&gt;""</formula>
    </cfRule>
  </conditionalFormatting>
  <conditionalFormatting sqref="G218:H220">
    <cfRule type="expression" dxfId="9099" priority="6954" stopIfTrue="1">
      <formula>$A218&lt;&gt;""</formula>
    </cfRule>
  </conditionalFormatting>
  <conditionalFormatting sqref="F221:H221">
    <cfRule type="expression" dxfId="9098" priority="6951" stopIfTrue="1">
      <formula>$A221&lt;&gt;""</formula>
    </cfRule>
  </conditionalFormatting>
  <conditionalFormatting sqref="F221:H221">
    <cfRule type="expression" dxfId="9097" priority="6952" stopIfTrue="1">
      <formula>$A221&lt;&gt;""</formula>
    </cfRule>
  </conditionalFormatting>
  <conditionalFormatting sqref="F222">
    <cfRule type="expression" dxfId="9096" priority="6949" stopIfTrue="1">
      <formula>$A222&lt;&gt;""</formula>
    </cfRule>
  </conditionalFormatting>
  <conditionalFormatting sqref="F222">
    <cfRule type="expression" dxfId="9095" priority="6950" stopIfTrue="1">
      <formula>$A222&lt;&gt;""</formula>
    </cfRule>
  </conditionalFormatting>
  <conditionalFormatting sqref="G222">
    <cfRule type="expression" dxfId="9094" priority="6947" stopIfTrue="1">
      <formula>$A222&lt;&gt;""</formula>
    </cfRule>
  </conditionalFormatting>
  <conditionalFormatting sqref="G222">
    <cfRule type="expression" dxfId="9093" priority="6948" stopIfTrue="1">
      <formula>$A222&lt;&gt;""</formula>
    </cfRule>
  </conditionalFormatting>
  <conditionalFormatting sqref="F223">
    <cfRule type="expression" dxfId="9092" priority="6946" stopIfTrue="1">
      <formula>$A223&lt;&gt;""</formula>
    </cfRule>
  </conditionalFormatting>
  <conditionalFormatting sqref="G223">
    <cfRule type="expression" dxfId="9091" priority="6945" stopIfTrue="1">
      <formula>$A223&lt;&gt;""</formula>
    </cfRule>
  </conditionalFormatting>
  <conditionalFormatting sqref="F225:H225">
    <cfRule type="expression" dxfId="9090" priority="6943" stopIfTrue="1">
      <formula>$A225&lt;&gt;""</formula>
    </cfRule>
  </conditionalFormatting>
  <conditionalFormatting sqref="H225">
    <cfRule type="expression" dxfId="9089" priority="6944" stopIfTrue="1">
      <formula>$A225&lt;&gt;""</formula>
    </cfRule>
  </conditionalFormatting>
  <conditionalFormatting sqref="F226:H226">
    <cfRule type="expression" dxfId="9088" priority="6941" stopIfTrue="1">
      <formula>$A226&lt;&gt;""</formula>
    </cfRule>
  </conditionalFormatting>
  <conditionalFormatting sqref="H226">
    <cfRule type="expression" dxfId="9087" priority="6942" stopIfTrue="1">
      <formula>$A226&lt;&gt;""</formula>
    </cfRule>
  </conditionalFormatting>
  <conditionalFormatting sqref="G227:H227">
    <cfRule type="expression" dxfId="9086" priority="6939" stopIfTrue="1">
      <formula>$A227&lt;&gt;""</formula>
    </cfRule>
  </conditionalFormatting>
  <conditionalFormatting sqref="G227:H227">
    <cfRule type="expression" dxfId="9085" priority="6940" stopIfTrue="1">
      <formula>$A227&lt;&gt;""</formula>
    </cfRule>
  </conditionalFormatting>
  <conditionalFormatting sqref="F227">
    <cfRule type="expression" dxfId="9084" priority="6938" stopIfTrue="1">
      <formula>$A227&lt;&gt;""</formula>
    </cfRule>
  </conditionalFormatting>
  <conditionalFormatting sqref="F230:H230">
    <cfRule type="expression" dxfId="9083" priority="6936" stopIfTrue="1">
      <formula>$A230&lt;&gt;""</formula>
    </cfRule>
  </conditionalFormatting>
  <conditionalFormatting sqref="H230">
    <cfRule type="expression" dxfId="9082" priority="6937" stopIfTrue="1">
      <formula>$A230&lt;&gt;""</formula>
    </cfRule>
  </conditionalFormatting>
  <conditionalFormatting sqref="G229:H229">
    <cfRule type="expression" dxfId="9081" priority="6934" stopIfTrue="1">
      <formula>$A229&lt;&gt;""</formula>
    </cfRule>
  </conditionalFormatting>
  <conditionalFormatting sqref="G229:H229">
    <cfRule type="expression" dxfId="9080" priority="6935" stopIfTrue="1">
      <formula>$A229&lt;&gt;""</formula>
    </cfRule>
  </conditionalFormatting>
  <conditionalFormatting sqref="H228">
    <cfRule type="expression" dxfId="9079" priority="6933" stopIfTrue="1">
      <formula>$A228&lt;&gt;""</formula>
    </cfRule>
  </conditionalFormatting>
  <conditionalFormatting sqref="G231:H231">
    <cfRule type="expression" dxfId="9078" priority="6931" stopIfTrue="1">
      <formula>$A231&lt;&gt;""</formula>
    </cfRule>
  </conditionalFormatting>
  <conditionalFormatting sqref="H231">
    <cfRule type="expression" dxfId="9077" priority="6932" stopIfTrue="1">
      <formula>$A231&lt;&gt;""</formula>
    </cfRule>
  </conditionalFormatting>
  <conditionalFormatting sqref="G231:H231">
    <cfRule type="expression" dxfId="9076" priority="6930" stopIfTrue="1">
      <formula>$A231&lt;&gt;""</formula>
    </cfRule>
  </conditionalFormatting>
  <conditionalFormatting sqref="F231">
    <cfRule type="expression" dxfId="9075" priority="6929" stopIfTrue="1">
      <formula>$A231&lt;&gt;""</formula>
    </cfRule>
  </conditionalFormatting>
  <conditionalFormatting sqref="F232">
    <cfRule type="expression" dxfId="9074" priority="6928" stopIfTrue="1">
      <formula>$A232&lt;&gt;""</formula>
    </cfRule>
  </conditionalFormatting>
  <conditionalFormatting sqref="G232:H232">
    <cfRule type="expression" dxfId="9073" priority="6926" stopIfTrue="1">
      <formula>$A232&lt;&gt;""</formula>
    </cfRule>
  </conditionalFormatting>
  <conditionalFormatting sqref="G232:H232">
    <cfRule type="expression" dxfId="9072" priority="6927" stopIfTrue="1">
      <formula>$A232&lt;&gt;""</formula>
    </cfRule>
  </conditionalFormatting>
  <conditionalFormatting sqref="G233:H233">
    <cfRule type="expression" dxfId="9071" priority="6924" stopIfTrue="1">
      <formula>$A233&lt;&gt;""</formula>
    </cfRule>
  </conditionalFormatting>
  <conditionalFormatting sqref="H233">
    <cfRule type="expression" dxfId="9070" priority="6925" stopIfTrue="1">
      <formula>$A233&lt;&gt;""</formula>
    </cfRule>
  </conditionalFormatting>
  <conditionalFormatting sqref="G233:H233">
    <cfRule type="expression" dxfId="9069" priority="6923" stopIfTrue="1">
      <formula>$A233&lt;&gt;""</formula>
    </cfRule>
  </conditionalFormatting>
  <conditionalFormatting sqref="F233">
    <cfRule type="expression" dxfId="9068" priority="6922" stopIfTrue="1">
      <formula>$A233&lt;&gt;""</formula>
    </cfRule>
  </conditionalFormatting>
  <conditionalFormatting sqref="G234:H234">
    <cfRule type="expression" dxfId="9067" priority="6920" stopIfTrue="1">
      <formula>$A234&lt;&gt;""</formula>
    </cfRule>
  </conditionalFormatting>
  <conditionalFormatting sqref="G234:H234">
    <cfRule type="expression" dxfId="9066" priority="6921" stopIfTrue="1">
      <formula>$A234&lt;&gt;""</formula>
    </cfRule>
  </conditionalFormatting>
  <conditionalFormatting sqref="F235:H235">
    <cfRule type="expression" dxfId="9065" priority="6918" stopIfTrue="1">
      <formula>$A235&lt;&gt;""</formula>
    </cfRule>
  </conditionalFormatting>
  <conditionalFormatting sqref="F235:H235">
    <cfRule type="expression" dxfId="9064" priority="6919" stopIfTrue="1">
      <formula>$A235&lt;&gt;""</formula>
    </cfRule>
  </conditionalFormatting>
  <conditionalFormatting sqref="G237:H237">
    <cfRule type="expression" dxfId="9063" priority="6916" stopIfTrue="1">
      <formula>$A237&lt;&gt;""</formula>
    </cfRule>
  </conditionalFormatting>
  <conditionalFormatting sqref="H237">
    <cfRule type="expression" dxfId="9062" priority="6917" stopIfTrue="1">
      <formula>$A237&lt;&gt;""</formula>
    </cfRule>
  </conditionalFormatting>
  <conditionalFormatting sqref="G237:H237">
    <cfRule type="expression" dxfId="9061" priority="6915" stopIfTrue="1">
      <formula>$A237&lt;&gt;""</formula>
    </cfRule>
  </conditionalFormatting>
  <conditionalFormatting sqref="F237">
    <cfRule type="expression" dxfId="9060" priority="6914" stopIfTrue="1">
      <formula>$A237&lt;&gt;""</formula>
    </cfRule>
  </conditionalFormatting>
  <conditionalFormatting sqref="I236:I239">
    <cfRule type="expression" dxfId="9059" priority="6912" stopIfTrue="1">
      <formula>$A236&lt;&gt;""</formula>
    </cfRule>
  </conditionalFormatting>
  <conditionalFormatting sqref="I239">
    <cfRule type="expression" dxfId="9058" priority="6913" stopIfTrue="1">
      <formula>$A239&lt;&gt;""</formula>
    </cfRule>
  </conditionalFormatting>
  <conditionalFormatting sqref="F236:H239">
    <cfRule type="expression" dxfId="9057" priority="6910" stopIfTrue="1">
      <formula>$A236&lt;&gt;""</formula>
    </cfRule>
  </conditionalFormatting>
  <conditionalFormatting sqref="F236:H239">
    <cfRule type="expression" dxfId="9056" priority="6911" stopIfTrue="1">
      <formula>$A236&lt;&gt;""</formula>
    </cfRule>
  </conditionalFormatting>
  <conditionalFormatting sqref="G249:H249">
    <cfRule type="expression" dxfId="9055" priority="6908" stopIfTrue="1">
      <formula>$A249&lt;&gt;""</formula>
    </cfRule>
  </conditionalFormatting>
  <conditionalFormatting sqref="G249:H249">
    <cfRule type="expression" dxfId="9054" priority="6909" stopIfTrue="1">
      <formula>$A249&lt;&gt;""</formula>
    </cfRule>
  </conditionalFormatting>
  <conditionalFormatting sqref="F249">
    <cfRule type="expression" dxfId="9053" priority="6907" stopIfTrue="1">
      <formula>$A249&lt;&gt;""</formula>
    </cfRule>
  </conditionalFormatting>
  <conditionalFormatting sqref="G240:H240">
    <cfRule type="expression" dxfId="9052" priority="6905" stopIfTrue="1">
      <formula>$A240&lt;&gt;""</formula>
    </cfRule>
  </conditionalFormatting>
  <conditionalFormatting sqref="G240:H240">
    <cfRule type="expression" dxfId="9051" priority="6906" stopIfTrue="1">
      <formula>$A240&lt;&gt;""</formula>
    </cfRule>
  </conditionalFormatting>
  <conditionalFormatting sqref="F240">
    <cfRule type="expression" dxfId="9050" priority="6904" stopIfTrue="1">
      <formula>$A240&lt;&gt;""</formula>
    </cfRule>
  </conditionalFormatting>
  <conditionalFormatting sqref="G242:H242">
    <cfRule type="expression" dxfId="9049" priority="6902" stopIfTrue="1">
      <formula>$A242&lt;&gt;""</formula>
    </cfRule>
  </conditionalFormatting>
  <conditionalFormatting sqref="G242:H242">
    <cfRule type="expression" dxfId="9048" priority="6903" stopIfTrue="1">
      <formula>$A242&lt;&gt;""</formula>
    </cfRule>
  </conditionalFormatting>
  <conditionalFormatting sqref="G245:H245">
    <cfRule type="expression" dxfId="9047" priority="6900" stopIfTrue="1">
      <formula>$A245&lt;&gt;""</formula>
    </cfRule>
  </conditionalFormatting>
  <conditionalFormatting sqref="G245:H245">
    <cfRule type="expression" dxfId="9046" priority="6901" stopIfTrue="1">
      <formula>$A245&lt;&gt;""</formula>
    </cfRule>
  </conditionalFormatting>
  <conditionalFormatting sqref="F245">
    <cfRule type="expression" dxfId="9045" priority="6899" stopIfTrue="1">
      <formula>$A245&lt;&gt;""</formula>
    </cfRule>
  </conditionalFormatting>
  <conditionalFormatting sqref="H247">
    <cfRule type="expression" dxfId="9044" priority="6897" stopIfTrue="1">
      <formula>$A247&lt;&gt;""</formula>
    </cfRule>
  </conditionalFormatting>
  <conditionalFormatting sqref="H247">
    <cfRule type="expression" dxfId="9043" priority="6898" stopIfTrue="1">
      <formula>$A247&lt;&gt;""</formula>
    </cfRule>
  </conditionalFormatting>
  <conditionalFormatting sqref="G247">
    <cfRule type="expression" dxfId="9042" priority="6895" stopIfTrue="1">
      <formula>$A247&lt;&gt;""</formula>
    </cfRule>
  </conditionalFormatting>
  <conditionalFormatting sqref="G247">
    <cfRule type="expression" dxfId="9041" priority="6896" stopIfTrue="1">
      <formula>$A247&lt;&gt;""</formula>
    </cfRule>
  </conditionalFormatting>
  <conditionalFormatting sqref="G248:H248">
    <cfRule type="expression" dxfId="9040" priority="6893" stopIfTrue="1">
      <formula>$A248&lt;&gt;""</formula>
    </cfRule>
  </conditionalFormatting>
  <conditionalFormatting sqref="G248:H248">
    <cfRule type="expression" dxfId="9039" priority="6894" stopIfTrue="1">
      <formula>$A248&lt;&gt;""</formula>
    </cfRule>
  </conditionalFormatting>
  <conditionalFormatting sqref="F248">
    <cfRule type="expression" dxfId="9038" priority="6892" stopIfTrue="1">
      <formula>$A248&lt;&gt;""</formula>
    </cfRule>
  </conditionalFormatting>
  <conditionalFormatting sqref="C252:H252">
    <cfRule type="expression" dxfId="9037" priority="6890" stopIfTrue="1">
      <formula>$A252&lt;&gt;""</formula>
    </cfRule>
  </conditionalFormatting>
  <conditionalFormatting sqref="C252:H252">
    <cfRule type="expression" dxfId="9036" priority="6891" stopIfTrue="1">
      <formula>$A252&lt;&gt;""</formula>
    </cfRule>
  </conditionalFormatting>
  <conditionalFormatting sqref="F250:H250">
    <cfRule type="expression" dxfId="9035" priority="6888" stopIfTrue="1">
      <formula>$A250&lt;&gt;""</formula>
    </cfRule>
  </conditionalFormatting>
  <conditionalFormatting sqref="F250:H250">
    <cfRule type="expression" dxfId="9034" priority="6889" stopIfTrue="1">
      <formula>$A250&lt;&gt;""</formula>
    </cfRule>
  </conditionalFormatting>
  <conditionalFormatting sqref="F251:H251">
    <cfRule type="expression" dxfId="9033" priority="6886" stopIfTrue="1">
      <formula>$A251&lt;&gt;""</formula>
    </cfRule>
  </conditionalFormatting>
  <conditionalFormatting sqref="F251:H251">
    <cfRule type="expression" dxfId="9032" priority="6887" stopIfTrue="1">
      <formula>$A251&lt;&gt;""</formula>
    </cfRule>
  </conditionalFormatting>
  <conditionalFormatting sqref="I121:J122">
    <cfRule type="expression" dxfId="9031" priority="6885" stopIfTrue="1">
      <formula>$A121&lt;&gt;""</formula>
    </cfRule>
  </conditionalFormatting>
  <conditionalFormatting sqref="F121:H122">
    <cfRule type="expression" dxfId="9030" priority="6883" stopIfTrue="1">
      <formula>$A121&lt;&gt;""</formula>
    </cfRule>
  </conditionalFormatting>
  <conditionalFormatting sqref="F121:H122">
    <cfRule type="expression" dxfId="9029" priority="6884" stopIfTrue="1">
      <formula>$A121&lt;&gt;""</formula>
    </cfRule>
  </conditionalFormatting>
  <conditionalFormatting sqref="H120:J120">
    <cfRule type="expression" dxfId="9028" priority="6882" stopIfTrue="1">
      <formula>$A120&lt;&gt;""</formula>
    </cfRule>
  </conditionalFormatting>
  <conditionalFormatting sqref="G120">
    <cfRule type="expression" dxfId="9027" priority="6880" stopIfTrue="1">
      <formula>$A120&lt;&gt;""</formula>
    </cfRule>
  </conditionalFormatting>
  <conditionalFormatting sqref="G120">
    <cfRule type="expression" dxfId="9026" priority="6881" stopIfTrue="1">
      <formula>$A120&lt;&gt;""</formula>
    </cfRule>
  </conditionalFormatting>
  <conditionalFormatting sqref="F207:F210 G208:H209 H209:H210">
    <cfRule type="expression" dxfId="9025" priority="6876" stopIfTrue="1">
      <formula>$A207&lt;&gt;""</formula>
    </cfRule>
  </conditionalFormatting>
  <conditionalFormatting sqref="F215">
    <cfRule type="expression" dxfId="9024" priority="6875" stopIfTrue="1">
      <formula>$A215&lt;&gt;""</formula>
    </cfRule>
  </conditionalFormatting>
  <conditionalFormatting sqref="F185:I188">
    <cfRule type="expression" dxfId="9023" priority="6879" stopIfTrue="1">
      <formula>$A185&lt;&gt;""</formula>
    </cfRule>
  </conditionalFormatting>
  <conditionalFormatting sqref="H188:I190">
    <cfRule type="expression" dxfId="9022" priority="6877" stopIfTrue="1">
      <formula>$A188&lt;&gt;""</formula>
    </cfRule>
  </conditionalFormatting>
  <conditionalFormatting sqref="I257:I261">
    <cfRule type="expression" dxfId="9021" priority="6878" stopIfTrue="1">
      <formula>$A257&lt;&gt;""</formula>
    </cfRule>
  </conditionalFormatting>
  <conditionalFormatting sqref="F137:H139">
    <cfRule type="expression" dxfId="9020" priority="6873" stopIfTrue="1">
      <formula>$A137&lt;&gt;""</formula>
    </cfRule>
  </conditionalFormatting>
  <conditionalFormatting sqref="F137:H139">
    <cfRule type="expression" dxfId="9019" priority="6874" stopIfTrue="1">
      <formula>$A137&lt;&gt;""</formula>
    </cfRule>
  </conditionalFormatting>
  <conditionalFormatting sqref="H136">
    <cfRule type="expression" dxfId="9018" priority="6871" stopIfTrue="1">
      <formula>$A136&lt;&gt;""</formula>
    </cfRule>
  </conditionalFormatting>
  <conditionalFormatting sqref="H136">
    <cfRule type="expression" dxfId="9017" priority="6872" stopIfTrue="1">
      <formula>$A136&lt;&gt;""</formula>
    </cfRule>
  </conditionalFormatting>
  <conditionalFormatting sqref="H137">
    <cfRule type="expression" dxfId="9016" priority="6869" stopIfTrue="1">
      <formula>$A137&lt;&gt;""</formula>
    </cfRule>
  </conditionalFormatting>
  <conditionalFormatting sqref="H137">
    <cfRule type="expression" dxfId="9015" priority="6870" stopIfTrue="1">
      <formula>$A137&lt;&gt;""</formula>
    </cfRule>
  </conditionalFormatting>
  <conditionalFormatting sqref="F141:H141">
    <cfRule type="expression" dxfId="9014" priority="6867" stopIfTrue="1">
      <formula>$A141&lt;&gt;""</formula>
    </cfRule>
  </conditionalFormatting>
  <conditionalFormatting sqref="F141:H141">
    <cfRule type="expression" dxfId="9013" priority="6868" stopIfTrue="1">
      <formula>$A141&lt;&gt;""</formula>
    </cfRule>
  </conditionalFormatting>
  <conditionalFormatting sqref="F142:H142">
    <cfRule type="expression" dxfId="9012" priority="6865" stopIfTrue="1">
      <formula>$A142&lt;&gt;""</formula>
    </cfRule>
  </conditionalFormatting>
  <conditionalFormatting sqref="F142:H142">
    <cfRule type="expression" dxfId="9011" priority="6866" stopIfTrue="1">
      <formula>$A142&lt;&gt;""</formula>
    </cfRule>
  </conditionalFormatting>
  <conditionalFormatting sqref="G134">
    <cfRule type="expression" dxfId="9010" priority="6863" stopIfTrue="1">
      <formula>$A134&lt;&gt;""</formula>
    </cfRule>
  </conditionalFormatting>
  <conditionalFormatting sqref="G134">
    <cfRule type="expression" dxfId="9009" priority="6864" stopIfTrue="1">
      <formula>$A134&lt;&gt;""</formula>
    </cfRule>
  </conditionalFormatting>
  <conditionalFormatting sqref="G133">
    <cfRule type="expression" dxfId="9008" priority="6861" stopIfTrue="1">
      <formula>$A133&lt;&gt;""</formula>
    </cfRule>
  </conditionalFormatting>
  <conditionalFormatting sqref="G133">
    <cfRule type="expression" dxfId="9007" priority="6862" stopIfTrue="1">
      <formula>$A133&lt;&gt;""</formula>
    </cfRule>
  </conditionalFormatting>
  <conditionalFormatting sqref="F140:H140">
    <cfRule type="expression" dxfId="9006" priority="6859" stopIfTrue="1">
      <formula>$A140&lt;&gt;""</formula>
    </cfRule>
  </conditionalFormatting>
  <conditionalFormatting sqref="F140:H140">
    <cfRule type="expression" dxfId="9005" priority="6860" stopIfTrue="1">
      <formula>$A140&lt;&gt;""</formula>
    </cfRule>
  </conditionalFormatting>
  <conditionalFormatting sqref="D150">
    <cfRule type="expression" dxfId="9004" priority="6858" stopIfTrue="1">
      <formula>$A150&lt;&gt;""</formula>
    </cfRule>
  </conditionalFormatting>
  <conditionalFormatting sqref="H143">
    <cfRule type="expression" dxfId="9003" priority="6857" stopIfTrue="1">
      <formula>$A143&lt;&gt;""</formula>
    </cfRule>
  </conditionalFormatting>
  <conditionalFormatting sqref="G143">
    <cfRule type="expression" dxfId="9002" priority="6855" stopIfTrue="1">
      <formula>$A143&lt;&gt;""</formula>
    </cfRule>
  </conditionalFormatting>
  <conditionalFormatting sqref="G143">
    <cfRule type="expression" dxfId="9001" priority="6856" stopIfTrue="1">
      <formula>$A143&lt;&gt;""</formula>
    </cfRule>
  </conditionalFormatting>
  <conditionalFormatting sqref="G145">
    <cfRule type="expression" dxfId="9000" priority="6854" stopIfTrue="1">
      <formula>$A145&lt;&gt;""</formula>
    </cfRule>
  </conditionalFormatting>
  <conditionalFormatting sqref="G146">
    <cfRule type="expression" dxfId="8999" priority="6853" stopIfTrue="1">
      <formula>$A146&lt;&gt;""</formula>
    </cfRule>
  </conditionalFormatting>
  <conditionalFormatting sqref="F149:H151">
    <cfRule type="expression" dxfId="8998" priority="6851" stopIfTrue="1">
      <formula>$A149&lt;&gt;""</formula>
    </cfRule>
  </conditionalFormatting>
  <conditionalFormatting sqref="F149:H151">
    <cfRule type="expression" dxfId="8997" priority="6852" stopIfTrue="1">
      <formula>$A149&lt;&gt;""</formula>
    </cfRule>
  </conditionalFormatting>
  <conditionalFormatting sqref="G147:H149">
    <cfRule type="expression" dxfId="8996" priority="6849" stopIfTrue="1">
      <formula>$A147&lt;&gt;""</formula>
    </cfRule>
  </conditionalFormatting>
  <conditionalFormatting sqref="G147:H149">
    <cfRule type="expression" dxfId="8995" priority="6850" stopIfTrue="1">
      <formula>$A147&lt;&gt;""</formula>
    </cfRule>
  </conditionalFormatting>
  <conditionalFormatting sqref="G152:H152">
    <cfRule type="expression" dxfId="8994" priority="6847" stopIfTrue="1">
      <formula>$A152&lt;&gt;""</formula>
    </cfRule>
  </conditionalFormatting>
  <conditionalFormatting sqref="G152:H152">
    <cfRule type="expression" dxfId="8993" priority="6848" stopIfTrue="1">
      <formula>$A152&lt;&gt;""</formula>
    </cfRule>
  </conditionalFormatting>
  <conditionalFormatting sqref="I169:J171">
    <cfRule type="expression" dxfId="8992" priority="6845" stopIfTrue="1">
      <formula>$A169&lt;&gt;""</formula>
    </cfRule>
  </conditionalFormatting>
  <conditionalFormatting sqref="I171:J171">
    <cfRule type="expression" dxfId="8991" priority="6846" stopIfTrue="1">
      <formula>$A171&lt;&gt;""</formula>
    </cfRule>
  </conditionalFormatting>
  <conditionalFormatting sqref="F169:H171">
    <cfRule type="expression" dxfId="8990" priority="6843" stopIfTrue="1">
      <formula>$A169&lt;&gt;""</formula>
    </cfRule>
  </conditionalFormatting>
  <conditionalFormatting sqref="F169:H171">
    <cfRule type="expression" dxfId="8989" priority="6844" stopIfTrue="1">
      <formula>$A169&lt;&gt;""</formula>
    </cfRule>
  </conditionalFormatting>
  <conditionalFormatting sqref="F153:F155">
    <cfRule type="expression" dxfId="8988" priority="6842" stopIfTrue="1">
      <formula>$A153&lt;&gt;""</formula>
    </cfRule>
  </conditionalFormatting>
  <conditionalFormatting sqref="G153:H155">
    <cfRule type="expression" dxfId="8987" priority="6840" stopIfTrue="1">
      <formula>$A153&lt;&gt;""</formula>
    </cfRule>
  </conditionalFormatting>
  <conditionalFormatting sqref="G153:H155">
    <cfRule type="expression" dxfId="8986" priority="6841" stopIfTrue="1">
      <formula>$A153&lt;&gt;""</formula>
    </cfRule>
  </conditionalFormatting>
  <conditionalFormatting sqref="F156:F158">
    <cfRule type="expression" dxfId="8985" priority="6839" stopIfTrue="1">
      <formula>$A156&lt;&gt;""</formula>
    </cfRule>
  </conditionalFormatting>
  <conditionalFormatting sqref="G156:H158">
    <cfRule type="expression" dxfId="8984" priority="6837" stopIfTrue="1">
      <formula>$A156&lt;&gt;""</formula>
    </cfRule>
  </conditionalFormatting>
  <conditionalFormatting sqref="G156:H158">
    <cfRule type="expression" dxfId="8983" priority="6838" stopIfTrue="1">
      <formula>$A156&lt;&gt;""</formula>
    </cfRule>
  </conditionalFormatting>
  <conditionalFormatting sqref="F161:H161">
    <cfRule type="expression" dxfId="8982" priority="6835" stopIfTrue="1">
      <formula>$A161&lt;&gt;""</formula>
    </cfRule>
  </conditionalFormatting>
  <conditionalFormatting sqref="F161:H161">
    <cfRule type="expression" dxfId="8981" priority="6836" stopIfTrue="1">
      <formula>$A161&lt;&gt;""</formula>
    </cfRule>
  </conditionalFormatting>
  <conditionalFormatting sqref="G160">
    <cfRule type="expression" dxfId="8980" priority="6833" stopIfTrue="1">
      <formula>$A160&lt;&gt;""</formula>
    </cfRule>
  </conditionalFormatting>
  <conditionalFormatting sqref="G160">
    <cfRule type="expression" dxfId="8979" priority="6834" stopIfTrue="1">
      <formula>$A160&lt;&gt;""</formula>
    </cfRule>
  </conditionalFormatting>
  <conditionalFormatting sqref="F164:H164">
    <cfRule type="expression" dxfId="8978" priority="6831" stopIfTrue="1">
      <formula>$A164&lt;&gt;""</formula>
    </cfRule>
  </conditionalFormatting>
  <conditionalFormatting sqref="F164:H164">
    <cfRule type="expression" dxfId="8977" priority="6832" stopIfTrue="1">
      <formula>$A164&lt;&gt;""</formula>
    </cfRule>
  </conditionalFormatting>
  <conditionalFormatting sqref="G165:H165">
    <cfRule type="expression" dxfId="8976" priority="6829" stopIfTrue="1">
      <formula>$A165&lt;&gt;""</formula>
    </cfRule>
  </conditionalFormatting>
  <conditionalFormatting sqref="G165:H165">
    <cfRule type="expression" dxfId="8975" priority="6830" stopIfTrue="1">
      <formula>$A165&lt;&gt;""</formula>
    </cfRule>
  </conditionalFormatting>
  <conditionalFormatting sqref="G162:H162">
    <cfRule type="expression" dxfId="8974" priority="6827" stopIfTrue="1">
      <formula>$A162&lt;&gt;""</formula>
    </cfRule>
  </conditionalFormatting>
  <conditionalFormatting sqref="H162">
    <cfRule type="expression" dxfId="8973" priority="6828" stopIfTrue="1">
      <formula>$A162&lt;&gt;""</formula>
    </cfRule>
  </conditionalFormatting>
  <conditionalFormatting sqref="H166">
    <cfRule type="expression" dxfId="8972" priority="6825" stopIfTrue="1">
      <formula>$A166&lt;&gt;""</formula>
    </cfRule>
  </conditionalFormatting>
  <conditionalFormatting sqref="H166">
    <cfRule type="expression" dxfId="8971" priority="6826" stopIfTrue="1">
      <formula>$A166&lt;&gt;""</formula>
    </cfRule>
  </conditionalFormatting>
  <conditionalFormatting sqref="H167">
    <cfRule type="expression" dxfId="8970" priority="6823" stopIfTrue="1">
      <formula>$A167&lt;&gt;""</formula>
    </cfRule>
  </conditionalFormatting>
  <conditionalFormatting sqref="H167">
    <cfRule type="expression" dxfId="8969" priority="6824" stopIfTrue="1">
      <formula>$A167&lt;&gt;""</formula>
    </cfRule>
  </conditionalFormatting>
  <conditionalFormatting sqref="H168">
    <cfRule type="expression" dxfId="8968" priority="6821" stopIfTrue="1">
      <formula>$A168&lt;&gt;""</formula>
    </cfRule>
  </conditionalFormatting>
  <conditionalFormatting sqref="H168">
    <cfRule type="expression" dxfId="8967" priority="6822" stopIfTrue="1">
      <formula>$A168&lt;&gt;""</formula>
    </cfRule>
  </conditionalFormatting>
  <conditionalFormatting sqref="H169">
    <cfRule type="expression" dxfId="8966" priority="6819" stopIfTrue="1">
      <formula>$A169&lt;&gt;""</formula>
    </cfRule>
  </conditionalFormatting>
  <conditionalFormatting sqref="H169">
    <cfRule type="expression" dxfId="8965" priority="6820" stopIfTrue="1">
      <formula>$A169&lt;&gt;""</formula>
    </cfRule>
  </conditionalFormatting>
  <conditionalFormatting sqref="G173">
    <cfRule type="expression" dxfId="8964" priority="6817" stopIfTrue="1">
      <formula>$A173&lt;&gt;""</formula>
    </cfRule>
  </conditionalFormatting>
  <conditionalFormatting sqref="G173">
    <cfRule type="expression" dxfId="8963" priority="6818" stopIfTrue="1">
      <formula>$A173&lt;&gt;""</formula>
    </cfRule>
  </conditionalFormatting>
  <conditionalFormatting sqref="G172">
    <cfRule type="expression" dxfId="8962" priority="6815" stopIfTrue="1">
      <formula>$A172&lt;&gt;""</formula>
    </cfRule>
  </conditionalFormatting>
  <conditionalFormatting sqref="G172">
    <cfRule type="expression" dxfId="8961" priority="6816" stopIfTrue="1">
      <formula>$A172&lt;&gt;""</formula>
    </cfRule>
  </conditionalFormatting>
  <conditionalFormatting sqref="F178">
    <cfRule type="expression" dxfId="8960" priority="6814" stopIfTrue="1">
      <formula>$A178&lt;&gt;""</formula>
    </cfRule>
  </conditionalFormatting>
  <conditionalFormatting sqref="G179:H179">
    <cfRule type="expression" dxfId="8959" priority="6812" stopIfTrue="1">
      <formula>$A179&lt;&gt;""</formula>
    </cfRule>
  </conditionalFormatting>
  <conditionalFormatting sqref="G179:H179">
    <cfRule type="expression" dxfId="8958" priority="6813" stopIfTrue="1">
      <formula>$A179&lt;&gt;""</formula>
    </cfRule>
  </conditionalFormatting>
  <conditionalFormatting sqref="G180:H180">
    <cfRule type="expression" dxfId="8957" priority="6810" stopIfTrue="1">
      <formula>$A180&lt;&gt;""</formula>
    </cfRule>
  </conditionalFormatting>
  <conditionalFormatting sqref="G180:H180">
    <cfRule type="expression" dxfId="8956" priority="6811" stopIfTrue="1">
      <formula>$A180&lt;&gt;""</formula>
    </cfRule>
  </conditionalFormatting>
  <conditionalFormatting sqref="F179">
    <cfRule type="expression" dxfId="8955" priority="6809" stopIfTrue="1">
      <formula>$A179&lt;&gt;""</formula>
    </cfRule>
  </conditionalFormatting>
  <conditionalFormatting sqref="F180">
    <cfRule type="expression" dxfId="8954" priority="6808" stopIfTrue="1">
      <formula>$A180&lt;&gt;""</formula>
    </cfRule>
  </conditionalFormatting>
  <conditionalFormatting sqref="D179">
    <cfRule type="expression" dxfId="8953" priority="6807" stopIfTrue="1">
      <formula>$A179&lt;&gt;""</formula>
    </cfRule>
  </conditionalFormatting>
  <conditionalFormatting sqref="F174:F176">
    <cfRule type="expression" dxfId="8952" priority="6806" stopIfTrue="1">
      <formula>$A174&lt;&gt;""</formula>
    </cfRule>
  </conditionalFormatting>
  <conditionalFormatting sqref="G174:H176">
    <cfRule type="expression" dxfId="8951" priority="6804" stopIfTrue="1">
      <formula>$A174&lt;&gt;""</formula>
    </cfRule>
  </conditionalFormatting>
  <conditionalFormatting sqref="G174:H176">
    <cfRule type="expression" dxfId="8950" priority="6805" stopIfTrue="1">
      <formula>$A174&lt;&gt;""</formula>
    </cfRule>
  </conditionalFormatting>
  <conditionalFormatting sqref="I193">
    <cfRule type="expression" dxfId="8949" priority="6803" stopIfTrue="1">
      <formula>$A193&lt;&gt;""</formula>
    </cfRule>
  </conditionalFormatting>
  <conditionalFormatting sqref="E191">
    <cfRule type="expression" dxfId="8948" priority="6802" stopIfTrue="1">
      <formula>$A191&lt;&gt;""</formula>
    </cfRule>
  </conditionalFormatting>
  <conditionalFormatting sqref="E192">
    <cfRule type="expression" dxfId="8947" priority="6801" stopIfTrue="1">
      <formula>$A192&lt;&gt;""</formula>
    </cfRule>
  </conditionalFormatting>
  <conditionalFormatting sqref="G182">
    <cfRule type="expression" dxfId="8946" priority="6799" stopIfTrue="1">
      <formula>$A182&lt;&gt;""</formula>
    </cfRule>
  </conditionalFormatting>
  <conditionalFormatting sqref="G182">
    <cfRule type="expression" dxfId="8945" priority="6800" stopIfTrue="1">
      <formula>$A182&lt;&gt;""</formula>
    </cfRule>
  </conditionalFormatting>
  <conditionalFormatting sqref="G181">
    <cfRule type="expression" dxfId="8944" priority="6797" stopIfTrue="1">
      <formula>$A181&lt;&gt;""</formula>
    </cfRule>
  </conditionalFormatting>
  <conditionalFormatting sqref="G181">
    <cfRule type="expression" dxfId="8943" priority="6798" stopIfTrue="1">
      <formula>$A181&lt;&gt;""</formula>
    </cfRule>
  </conditionalFormatting>
  <conditionalFormatting sqref="F193">
    <cfRule type="expression" dxfId="8942" priority="6796" stopIfTrue="1">
      <formula>$A193&lt;&gt;""</formula>
    </cfRule>
  </conditionalFormatting>
  <conditionalFormatting sqref="F197:F199">
    <cfRule type="expression" dxfId="8941" priority="6795" stopIfTrue="1">
      <formula>$A197&lt;&gt;""</formula>
    </cfRule>
  </conditionalFormatting>
  <conditionalFormatting sqref="G197:H199">
    <cfRule type="expression" dxfId="8940" priority="6793" stopIfTrue="1">
      <formula>$A197&lt;&gt;""</formula>
    </cfRule>
  </conditionalFormatting>
  <conditionalFormatting sqref="G197:H199">
    <cfRule type="expression" dxfId="8939" priority="6794" stopIfTrue="1">
      <formula>$A197&lt;&gt;""</formula>
    </cfRule>
  </conditionalFormatting>
  <conditionalFormatting sqref="I214:J217">
    <cfRule type="expression" dxfId="8938" priority="6791" stopIfTrue="1">
      <formula>$A214&lt;&gt;""</formula>
    </cfRule>
  </conditionalFormatting>
  <conditionalFormatting sqref="I217:J217">
    <cfRule type="expression" dxfId="8937" priority="6792" stopIfTrue="1">
      <formula>$A217&lt;&gt;""</formula>
    </cfRule>
  </conditionalFormatting>
  <conditionalFormatting sqref="F214:H217">
    <cfRule type="expression" dxfId="8936" priority="6789" stopIfTrue="1">
      <formula>$A214&lt;&gt;""</formula>
    </cfRule>
  </conditionalFormatting>
  <conditionalFormatting sqref="F214:H217">
    <cfRule type="expression" dxfId="8935" priority="6790" stopIfTrue="1">
      <formula>$A214&lt;&gt;""</formula>
    </cfRule>
  </conditionalFormatting>
  <conditionalFormatting sqref="G200:H200">
    <cfRule type="expression" dxfId="8934" priority="6787" stopIfTrue="1">
      <formula>$A200&lt;&gt;""</formula>
    </cfRule>
  </conditionalFormatting>
  <conditionalFormatting sqref="G200:H200">
    <cfRule type="expression" dxfId="8933" priority="6788" stopIfTrue="1">
      <formula>$A200&lt;&gt;""</formula>
    </cfRule>
  </conditionalFormatting>
  <conditionalFormatting sqref="G201:H201">
    <cfRule type="expression" dxfId="8932" priority="6785" stopIfTrue="1">
      <formula>$A201&lt;&gt;""</formula>
    </cfRule>
  </conditionalFormatting>
  <conditionalFormatting sqref="H201">
    <cfRule type="expression" dxfId="8931" priority="6786" stopIfTrue="1">
      <formula>$A201&lt;&gt;""</formula>
    </cfRule>
  </conditionalFormatting>
  <conditionalFormatting sqref="F202">
    <cfRule type="expression" dxfId="8930" priority="6784" stopIfTrue="1">
      <formula>$A202&lt;&gt;""</formula>
    </cfRule>
  </conditionalFormatting>
  <conditionalFormatting sqref="G203:H203">
    <cfRule type="expression" dxfId="8929" priority="6782" stopIfTrue="1">
      <formula>$A203&lt;&gt;""</formula>
    </cfRule>
  </conditionalFormatting>
  <conditionalFormatting sqref="G203:H203">
    <cfRule type="expression" dxfId="8928" priority="6783" stopIfTrue="1">
      <formula>$A203&lt;&gt;""</formula>
    </cfRule>
  </conditionalFormatting>
  <conditionalFormatting sqref="G204:H204">
    <cfRule type="expression" dxfId="8927" priority="6780" stopIfTrue="1">
      <formula>$A204&lt;&gt;""</formula>
    </cfRule>
  </conditionalFormatting>
  <conditionalFormatting sqref="G204:H204">
    <cfRule type="expression" dxfId="8926" priority="6781" stopIfTrue="1">
      <formula>$A204&lt;&gt;""</formula>
    </cfRule>
  </conditionalFormatting>
  <conditionalFormatting sqref="F204">
    <cfRule type="expression" dxfId="8925" priority="6779" stopIfTrue="1">
      <formula>$A204&lt;&gt;""</formula>
    </cfRule>
  </conditionalFormatting>
  <conditionalFormatting sqref="F209">
    <cfRule type="expression" dxfId="8924" priority="6778" stopIfTrue="1">
      <formula>$A209&lt;&gt;""</formula>
    </cfRule>
  </conditionalFormatting>
  <conditionalFormatting sqref="F205">
    <cfRule type="expression" dxfId="8923" priority="6777" stopIfTrue="1">
      <formula>$A205&lt;&gt;""</formula>
    </cfRule>
  </conditionalFormatting>
  <conditionalFormatting sqref="G209">
    <cfRule type="expression" dxfId="8922" priority="6776" stopIfTrue="1">
      <formula>$A209&lt;&gt;""</formula>
    </cfRule>
  </conditionalFormatting>
  <conditionalFormatting sqref="H206">
    <cfRule type="expression" dxfId="8921" priority="6774" stopIfTrue="1">
      <formula>$A206&lt;&gt;""</formula>
    </cfRule>
  </conditionalFormatting>
  <conditionalFormatting sqref="H206">
    <cfRule type="expression" dxfId="8920" priority="6775" stopIfTrue="1">
      <formula>$A206&lt;&gt;""</formula>
    </cfRule>
  </conditionalFormatting>
  <conditionalFormatting sqref="G206">
    <cfRule type="expression" dxfId="8919" priority="6772" stopIfTrue="1">
      <formula>$A206&lt;&gt;""</formula>
    </cfRule>
  </conditionalFormatting>
  <conditionalFormatting sqref="G206">
    <cfRule type="expression" dxfId="8918" priority="6773" stopIfTrue="1">
      <formula>$A206&lt;&gt;""</formula>
    </cfRule>
  </conditionalFormatting>
  <conditionalFormatting sqref="F206">
    <cfRule type="expression" dxfId="8917" priority="6771" stopIfTrue="1">
      <formula>$A206&lt;&gt;""</formula>
    </cfRule>
  </conditionalFormatting>
  <conditionalFormatting sqref="H207">
    <cfRule type="expression" dxfId="8916" priority="6769" stopIfTrue="1">
      <formula>$A207&lt;&gt;""</formula>
    </cfRule>
  </conditionalFormatting>
  <conditionalFormatting sqref="H207">
    <cfRule type="expression" dxfId="8915" priority="6770" stopIfTrue="1">
      <formula>$A207&lt;&gt;""</formula>
    </cfRule>
  </conditionalFormatting>
  <conditionalFormatting sqref="G207">
    <cfRule type="expression" dxfId="8914" priority="6767" stopIfTrue="1">
      <formula>$A207&lt;&gt;""</formula>
    </cfRule>
  </conditionalFormatting>
  <conditionalFormatting sqref="G207">
    <cfRule type="expression" dxfId="8913" priority="6768" stopIfTrue="1">
      <formula>$A207&lt;&gt;""</formula>
    </cfRule>
  </conditionalFormatting>
  <conditionalFormatting sqref="F207">
    <cfRule type="expression" dxfId="8912" priority="6765" stopIfTrue="1">
      <formula>$A207&lt;&gt;""</formula>
    </cfRule>
  </conditionalFormatting>
  <conditionalFormatting sqref="F207">
    <cfRule type="expression" dxfId="8911" priority="6766" stopIfTrue="1">
      <formula>$A207&lt;&gt;""</formula>
    </cfRule>
  </conditionalFormatting>
  <conditionalFormatting sqref="G208:H208">
    <cfRule type="expression" dxfId="8910" priority="6763" stopIfTrue="1">
      <formula>$A208&lt;&gt;""</formula>
    </cfRule>
  </conditionalFormatting>
  <conditionalFormatting sqref="G208:H208">
    <cfRule type="expression" dxfId="8909" priority="6764" stopIfTrue="1">
      <formula>$A208&lt;&gt;""</formula>
    </cfRule>
  </conditionalFormatting>
  <conditionalFormatting sqref="F203">
    <cfRule type="expression" dxfId="8908" priority="6762" stopIfTrue="1">
      <formula>$A203&lt;&gt;""</formula>
    </cfRule>
  </conditionalFormatting>
  <conditionalFormatting sqref="F211:H211">
    <cfRule type="expression" dxfId="8907" priority="6760" stopIfTrue="1">
      <formula>$A211&lt;&gt;""</formula>
    </cfRule>
  </conditionalFormatting>
  <conditionalFormatting sqref="F211:H211">
    <cfRule type="expression" dxfId="8906" priority="6761" stopIfTrue="1">
      <formula>$A211&lt;&gt;""</formula>
    </cfRule>
  </conditionalFormatting>
  <conditionalFormatting sqref="G210">
    <cfRule type="expression" dxfId="8905" priority="6758" stopIfTrue="1">
      <formula>$A210&lt;&gt;""</formula>
    </cfRule>
  </conditionalFormatting>
  <conditionalFormatting sqref="G210">
    <cfRule type="expression" dxfId="8904" priority="6759" stopIfTrue="1">
      <formula>$A210&lt;&gt;""</formula>
    </cfRule>
  </conditionalFormatting>
  <conditionalFormatting sqref="F212">
    <cfRule type="expression" dxfId="8903" priority="6757" stopIfTrue="1">
      <formula>$A212&lt;&gt;""</formula>
    </cfRule>
  </conditionalFormatting>
  <conditionalFormatting sqref="G212:H212">
    <cfRule type="expression" dxfId="8902" priority="6755" stopIfTrue="1">
      <formula>$A212&lt;&gt;""</formula>
    </cfRule>
  </conditionalFormatting>
  <conditionalFormatting sqref="G212:H212">
    <cfRule type="expression" dxfId="8901" priority="6756" stopIfTrue="1">
      <formula>$A212&lt;&gt;""</formula>
    </cfRule>
  </conditionalFormatting>
  <conditionalFormatting sqref="G215:H215">
    <cfRule type="expression" dxfId="8900" priority="6753" stopIfTrue="1">
      <formula>$A215&lt;&gt;""</formula>
    </cfRule>
  </conditionalFormatting>
  <conditionalFormatting sqref="G215:H215">
    <cfRule type="expression" dxfId="8899" priority="6754" stopIfTrue="1">
      <formula>$A215&lt;&gt;""</formula>
    </cfRule>
  </conditionalFormatting>
  <conditionalFormatting sqref="F215">
    <cfRule type="expression" dxfId="8898" priority="6752" stopIfTrue="1">
      <formula>$A215&lt;&gt;""</formula>
    </cfRule>
  </conditionalFormatting>
  <conditionalFormatting sqref="F213:G214 G212:G213">
    <cfRule type="expression" dxfId="8897" priority="6750" stopIfTrue="1">
      <formula>$A212&lt;&gt;""</formula>
    </cfRule>
  </conditionalFormatting>
  <conditionalFormatting sqref="F213:G214 G212:G213">
    <cfRule type="expression" dxfId="8896" priority="6751" stopIfTrue="1">
      <formula>$A212&lt;&gt;""</formula>
    </cfRule>
  </conditionalFormatting>
  <conditionalFormatting sqref="H213">
    <cfRule type="expression" dxfId="8895" priority="6748" stopIfTrue="1">
      <formula>$A213&lt;&gt;""</formula>
    </cfRule>
  </conditionalFormatting>
  <conditionalFormatting sqref="H213">
    <cfRule type="expression" dxfId="8894" priority="6749" stopIfTrue="1">
      <formula>$A213&lt;&gt;""</formula>
    </cfRule>
  </conditionalFormatting>
  <conditionalFormatting sqref="H214">
    <cfRule type="expression" dxfId="8893" priority="6746" stopIfTrue="1">
      <formula>$A214&lt;&gt;""</formula>
    </cfRule>
  </conditionalFormatting>
  <conditionalFormatting sqref="H214">
    <cfRule type="expression" dxfId="8892" priority="6747" stopIfTrue="1">
      <formula>$A214&lt;&gt;""</formula>
    </cfRule>
  </conditionalFormatting>
  <conditionalFormatting sqref="F214">
    <cfRule type="expression" dxfId="8891" priority="6745" stopIfTrue="1">
      <formula>$A214&lt;&gt;""</formula>
    </cfRule>
  </conditionalFormatting>
  <conditionalFormatting sqref="I216:J216">
    <cfRule type="expression" dxfId="8890" priority="6744" stopIfTrue="1">
      <formula>$A216&lt;&gt;""</formula>
    </cfRule>
  </conditionalFormatting>
  <conditionalFormatting sqref="G214:H214">
    <cfRule type="expression" dxfId="8889" priority="6742" stopIfTrue="1">
      <formula>$A214&lt;&gt;""</formula>
    </cfRule>
  </conditionalFormatting>
  <conditionalFormatting sqref="G214:H214">
    <cfRule type="expression" dxfId="8888" priority="6743" stopIfTrue="1">
      <formula>$A214&lt;&gt;""</formula>
    </cfRule>
  </conditionalFormatting>
  <conditionalFormatting sqref="F214">
    <cfRule type="expression" dxfId="8887" priority="6741" stopIfTrue="1">
      <formula>$A214&lt;&gt;""</formula>
    </cfRule>
  </conditionalFormatting>
  <conditionalFormatting sqref="F213">
    <cfRule type="expression" dxfId="8886" priority="6740" stopIfTrue="1">
      <formula>$A213&lt;&gt;""</formula>
    </cfRule>
  </conditionalFormatting>
  <conditionalFormatting sqref="G219:H219">
    <cfRule type="expression" dxfId="8885" priority="6739" stopIfTrue="1">
      <formula>$A219&lt;&gt;""</formula>
    </cfRule>
  </conditionalFormatting>
  <conditionalFormatting sqref="F219">
    <cfRule type="expression" dxfId="8884" priority="6738" stopIfTrue="1">
      <formula>$A219&lt;&gt;""</formula>
    </cfRule>
  </conditionalFormatting>
  <conditionalFormatting sqref="H220">
    <cfRule type="expression" dxfId="8883" priority="6737" stopIfTrue="1">
      <formula>$A220&lt;&gt;""</formula>
    </cfRule>
  </conditionalFormatting>
  <conditionalFormatting sqref="H196">
    <cfRule type="expression" dxfId="8882" priority="6736" stopIfTrue="1">
      <formula>$A196&lt;&gt;""</formula>
    </cfRule>
  </conditionalFormatting>
  <conditionalFormatting sqref="H196">
    <cfRule type="expression" dxfId="8881" priority="6735" stopIfTrue="1">
      <formula>$A196&lt;&gt;""</formula>
    </cfRule>
  </conditionalFormatting>
  <conditionalFormatting sqref="F220">
    <cfRule type="expression" dxfId="8880" priority="6734" stopIfTrue="1">
      <formula>$A220&lt;&gt;""</formula>
    </cfRule>
  </conditionalFormatting>
  <conditionalFormatting sqref="H221 F221">
    <cfRule type="expression" dxfId="8879" priority="6733" stopIfTrue="1">
      <formula>$A221&lt;&gt;""</formula>
    </cfRule>
  </conditionalFormatting>
  <conditionalFormatting sqref="G221">
    <cfRule type="expression" dxfId="8878" priority="6732" stopIfTrue="1">
      <formula>$A221&lt;&gt;""</formula>
    </cfRule>
  </conditionalFormatting>
  <conditionalFormatting sqref="G223:H223">
    <cfRule type="expression" dxfId="8877" priority="6730" stopIfTrue="1">
      <formula>$A223&lt;&gt;""</formula>
    </cfRule>
  </conditionalFormatting>
  <conditionalFormatting sqref="G223:H223">
    <cfRule type="expression" dxfId="8876" priority="6731" stopIfTrue="1">
      <formula>$A223&lt;&gt;""</formula>
    </cfRule>
  </conditionalFormatting>
  <conditionalFormatting sqref="G225:H225">
    <cfRule type="expression" dxfId="8875" priority="6728" stopIfTrue="1">
      <formula>$A225&lt;&gt;""</formula>
    </cfRule>
  </conditionalFormatting>
  <conditionalFormatting sqref="G225:H225">
    <cfRule type="expression" dxfId="8874" priority="6729" stopIfTrue="1">
      <formula>$A225&lt;&gt;""</formula>
    </cfRule>
  </conditionalFormatting>
  <conditionalFormatting sqref="F225">
    <cfRule type="expression" dxfId="8873" priority="6727" stopIfTrue="1">
      <formula>$A225&lt;&gt;""</formula>
    </cfRule>
  </conditionalFormatting>
  <conditionalFormatting sqref="F226">
    <cfRule type="expression" dxfId="8872" priority="6726" stopIfTrue="1">
      <formula>$A226&lt;&gt;""</formula>
    </cfRule>
  </conditionalFormatting>
  <conditionalFormatting sqref="F233:H233">
    <cfRule type="expression" dxfId="8871" priority="6724" stopIfTrue="1">
      <formula>$A233&lt;&gt;""</formula>
    </cfRule>
  </conditionalFormatting>
  <conditionalFormatting sqref="F233:H233">
    <cfRule type="expression" dxfId="8870" priority="6725" stopIfTrue="1">
      <formula>$A233&lt;&gt;""</formula>
    </cfRule>
  </conditionalFormatting>
  <conditionalFormatting sqref="G226">
    <cfRule type="expression" dxfId="8869" priority="6723" stopIfTrue="1">
      <formula>$A226&lt;&gt;""</formula>
    </cfRule>
  </conditionalFormatting>
  <conditionalFormatting sqref="F226:F229">
    <cfRule type="expression" dxfId="8868" priority="6722" stopIfTrue="1">
      <formula>$A226&lt;&gt;""</formula>
    </cfRule>
  </conditionalFormatting>
  <conditionalFormatting sqref="G226:H229">
    <cfRule type="expression" dxfId="8867" priority="6720" stopIfTrue="1">
      <formula>$A226&lt;&gt;""</formula>
    </cfRule>
  </conditionalFormatting>
  <conditionalFormatting sqref="G226:H229">
    <cfRule type="expression" dxfId="8866" priority="6721" stopIfTrue="1">
      <formula>$A226&lt;&gt;""</formula>
    </cfRule>
  </conditionalFormatting>
  <conditionalFormatting sqref="F230:H230">
    <cfRule type="expression" dxfId="8865" priority="6718" stopIfTrue="1">
      <formula>$A230&lt;&gt;""</formula>
    </cfRule>
  </conditionalFormatting>
  <conditionalFormatting sqref="F230:H230">
    <cfRule type="expression" dxfId="8864" priority="6719" stopIfTrue="1">
      <formula>$A230&lt;&gt;""</formula>
    </cfRule>
  </conditionalFormatting>
  <conditionalFormatting sqref="F231">
    <cfRule type="expression" dxfId="8863" priority="6716" stopIfTrue="1">
      <formula>$A231&lt;&gt;""</formula>
    </cfRule>
  </conditionalFormatting>
  <conditionalFormatting sqref="F231">
    <cfRule type="expression" dxfId="8862" priority="6717" stopIfTrue="1">
      <formula>$A231&lt;&gt;""</formula>
    </cfRule>
  </conditionalFormatting>
  <conditionalFormatting sqref="G231">
    <cfRule type="expression" dxfId="8861" priority="6714" stopIfTrue="1">
      <formula>$A231&lt;&gt;""</formula>
    </cfRule>
  </conditionalFormatting>
  <conditionalFormatting sqref="G231">
    <cfRule type="expression" dxfId="8860" priority="6715" stopIfTrue="1">
      <formula>$A231&lt;&gt;""</formula>
    </cfRule>
  </conditionalFormatting>
  <conditionalFormatting sqref="F232">
    <cfRule type="expression" dxfId="8859" priority="6713" stopIfTrue="1">
      <formula>$A232&lt;&gt;""</formula>
    </cfRule>
  </conditionalFormatting>
  <conditionalFormatting sqref="G232">
    <cfRule type="expression" dxfId="8858" priority="6712" stopIfTrue="1">
      <formula>$A232&lt;&gt;""</formula>
    </cfRule>
  </conditionalFormatting>
  <conditionalFormatting sqref="F234:H234">
    <cfRule type="expression" dxfId="8857" priority="6710" stopIfTrue="1">
      <formula>$A234&lt;&gt;""</formula>
    </cfRule>
  </conditionalFormatting>
  <conditionalFormatting sqref="H234">
    <cfRule type="expression" dxfId="8856" priority="6711" stopIfTrue="1">
      <formula>$A234&lt;&gt;""</formula>
    </cfRule>
  </conditionalFormatting>
  <conditionalFormatting sqref="F235:H235">
    <cfRule type="expression" dxfId="8855" priority="6708" stopIfTrue="1">
      <formula>$A235&lt;&gt;""</formula>
    </cfRule>
  </conditionalFormatting>
  <conditionalFormatting sqref="H235">
    <cfRule type="expression" dxfId="8854" priority="6709" stopIfTrue="1">
      <formula>$A235&lt;&gt;""</formula>
    </cfRule>
  </conditionalFormatting>
  <conditionalFormatting sqref="G236:H236">
    <cfRule type="expression" dxfId="8853" priority="6706" stopIfTrue="1">
      <formula>$A236&lt;&gt;""</formula>
    </cfRule>
  </conditionalFormatting>
  <conditionalFormatting sqref="G236:H236">
    <cfRule type="expression" dxfId="8852" priority="6707" stopIfTrue="1">
      <formula>$A236&lt;&gt;""</formula>
    </cfRule>
  </conditionalFormatting>
  <conditionalFormatting sqref="F236">
    <cfRule type="expression" dxfId="8851" priority="6705" stopIfTrue="1">
      <formula>$A236&lt;&gt;""</formula>
    </cfRule>
  </conditionalFormatting>
  <conditionalFormatting sqref="F239:H239">
    <cfRule type="expression" dxfId="8850" priority="6703" stopIfTrue="1">
      <formula>$A239&lt;&gt;""</formula>
    </cfRule>
  </conditionalFormatting>
  <conditionalFormatting sqref="H239">
    <cfRule type="expression" dxfId="8849" priority="6704" stopIfTrue="1">
      <formula>$A239&lt;&gt;""</formula>
    </cfRule>
  </conditionalFormatting>
  <conditionalFormatting sqref="G238:H238">
    <cfRule type="expression" dxfId="8848" priority="6701" stopIfTrue="1">
      <formula>$A238&lt;&gt;""</formula>
    </cfRule>
  </conditionalFormatting>
  <conditionalFormatting sqref="G238:H238">
    <cfRule type="expression" dxfId="8847" priority="6702" stopIfTrue="1">
      <formula>$A238&lt;&gt;""</formula>
    </cfRule>
  </conditionalFormatting>
  <conditionalFormatting sqref="H237">
    <cfRule type="expression" dxfId="8846" priority="6700" stopIfTrue="1">
      <formula>$A237&lt;&gt;""</formula>
    </cfRule>
  </conditionalFormatting>
  <conditionalFormatting sqref="G240:H240">
    <cfRule type="expression" dxfId="8845" priority="6698" stopIfTrue="1">
      <formula>$A240&lt;&gt;""</formula>
    </cfRule>
  </conditionalFormatting>
  <conditionalFormatting sqref="H240">
    <cfRule type="expression" dxfId="8844" priority="6699" stopIfTrue="1">
      <formula>$A240&lt;&gt;""</formula>
    </cfRule>
  </conditionalFormatting>
  <conditionalFormatting sqref="G240:H240">
    <cfRule type="expression" dxfId="8843" priority="6697" stopIfTrue="1">
      <formula>$A240&lt;&gt;""</formula>
    </cfRule>
  </conditionalFormatting>
  <conditionalFormatting sqref="F240">
    <cfRule type="expression" dxfId="8842" priority="6696" stopIfTrue="1">
      <formula>$A240&lt;&gt;""</formula>
    </cfRule>
  </conditionalFormatting>
  <conditionalFormatting sqref="F241">
    <cfRule type="expression" dxfId="8841" priority="6695" stopIfTrue="1">
      <formula>$A241&lt;&gt;""</formula>
    </cfRule>
  </conditionalFormatting>
  <conditionalFormatting sqref="G241:H241">
    <cfRule type="expression" dxfId="8840" priority="6693" stopIfTrue="1">
      <formula>$A241&lt;&gt;""</formula>
    </cfRule>
  </conditionalFormatting>
  <conditionalFormatting sqref="G241:H241">
    <cfRule type="expression" dxfId="8839" priority="6694" stopIfTrue="1">
      <formula>$A241&lt;&gt;""</formula>
    </cfRule>
  </conditionalFormatting>
  <conditionalFormatting sqref="G242:H242">
    <cfRule type="expression" dxfId="8838" priority="6691" stopIfTrue="1">
      <formula>$A242&lt;&gt;""</formula>
    </cfRule>
  </conditionalFormatting>
  <conditionalFormatting sqref="H242">
    <cfRule type="expression" dxfId="8837" priority="6692" stopIfTrue="1">
      <formula>$A242&lt;&gt;""</formula>
    </cfRule>
  </conditionalFormatting>
  <conditionalFormatting sqref="G242:H242">
    <cfRule type="expression" dxfId="8836" priority="6690" stopIfTrue="1">
      <formula>$A242&lt;&gt;""</formula>
    </cfRule>
  </conditionalFormatting>
  <conditionalFormatting sqref="F242">
    <cfRule type="expression" dxfId="8835" priority="6689" stopIfTrue="1">
      <formula>$A242&lt;&gt;""</formula>
    </cfRule>
  </conditionalFormatting>
  <conditionalFormatting sqref="G243:H243">
    <cfRule type="expression" dxfId="8834" priority="6687" stopIfTrue="1">
      <formula>$A243&lt;&gt;""</formula>
    </cfRule>
  </conditionalFormatting>
  <conditionalFormatting sqref="G243:H243">
    <cfRule type="expression" dxfId="8833" priority="6688" stopIfTrue="1">
      <formula>$A243&lt;&gt;""</formula>
    </cfRule>
  </conditionalFormatting>
  <conditionalFormatting sqref="F244:H244">
    <cfRule type="expression" dxfId="8832" priority="6685" stopIfTrue="1">
      <formula>$A244&lt;&gt;""</formula>
    </cfRule>
  </conditionalFormatting>
  <conditionalFormatting sqref="F244:H244">
    <cfRule type="expression" dxfId="8831" priority="6686" stopIfTrue="1">
      <formula>$A244&lt;&gt;""</formula>
    </cfRule>
  </conditionalFormatting>
  <conditionalFormatting sqref="G246:H246">
    <cfRule type="expression" dxfId="8830" priority="6683" stopIfTrue="1">
      <formula>$A246&lt;&gt;""</formula>
    </cfRule>
  </conditionalFormatting>
  <conditionalFormatting sqref="H246">
    <cfRule type="expression" dxfId="8829" priority="6684" stopIfTrue="1">
      <formula>$A246&lt;&gt;""</formula>
    </cfRule>
  </conditionalFormatting>
  <conditionalFormatting sqref="G246:H246">
    <cfRule type="expression" dxfId="8828" priority="6682" stopIfTrue="1">
      <formula>$A246&lt;&gt;""</formula>
    </cfRule>
  </conditionalFormatting>
  <conditionalFormatting sqref="F246">
    <cfRule type="expression" dxfId="8827" priority="6681" stopIfTrue="1">
      <formula>$A246&lt;&gt;""</formula>
    </cfRule>
  </conditionalFormatting>
  <conditionalFormatting sqref="I245:I248">
    <cfRule type="expression" dxfId="8826" priority="6679" stopIfTrue="1">
      <formula>$A245&lt;&gt;""</formula>
    </cfRule>
  </conditionalFormatting>
  <conditionalFormatting sqref="I248">
    <cfRule type="expression" dxfId="8825" priority="6680" stopIfTrue="1">
      <formula>$A248&lt;&gt;""</formula>
    </cfRule>
  </conditionalFormatting>
  <conditionalFormatting sqref="F245:H248">
    <cfRule type="expression" dxfId="8824" priority="6677" stopIfTrue="1">
      <formula>$A245&lt;&gt;""</formula>
    </cfRule>
  </conditionalFormatting>
  <conditionalFormatting sqref="F245:H248">
    <cfRule type="expression" dxfId="8823" priority="6678" stopIfTrue="1">
      <formula>$A245&lt;&gt;""</formula>
    </cfRule>
  </conditionalFormatting>
  <conditionalFormatting sqref="G258:H258">
    <cfRule type="expression" dxfId="8822" priority="6675" stopIfTrue="1">
      <formula>$A258&lt;&gt;""</formula>
    </cfRule>
  </conditionalFormatting>
  <conditionalFormatting sqref="G258:H258">
    <cfRule type="expression" dxfId="8821" priority="6676" stopIfTrue="1">
      <formula>$A258&lt;&gt;""</formula>
    </cfRule>
  </conditionalFormatting>
  <conditionalFormatting sqref="F258">
    <cfRule type="expression" dxfId="8820" priority="6674" stopIfTrue="1">
      <formula>$A258&lt;&gt;""</formula>
    </cfRule>
  </conditionalFormatting>
  <conditionalFormatting sqref="G249:H249">
    <cfRule type="expression" dxfId="8819" priority="6672" stopIfTrue="1">
      <formula>$A249&lt;&gt;""</formula>
    </cfRule>
  </conditionalFormatting>
  <conditionalFormatting sqref="G249:H249">
    <cfRule type="expression" dxfId="8818" priority="6673" stopIfTrue="1">
      <formula>$A249&lt;&gt;""</formula>
    </cfRule>
  </conditionalFormatting>
  <conditionalFormatting sqref="F249">
    <cfRule type="expression" dxfId="8817" priority="6671" stopIfTrue="1">
      <formula>$A249&lt;&gt;""</formula>
    </cfRule>
  </conditionalFormatting>
  <conditionalFormatting sqref="G251:H251">
    <cfRule type="expression" dxfId="8816" priority="6669" stopIfTrue="1">
      <formula>$A251&lt;&gt;""</formula>
    </cfRule>
  </conditionalFormatting>
  <conditionalFormatting sqref="G251:H251">
    <cfRule type="expression" dxfId="8815" priority="6670" stopIfTrue="1">
      <formula>$A251&lt;&gt;""</formula>
    </cfRule>
  </conditionalFormatting>
  <conditionalFormatting sqref="G254:H254">
    <cfRule type="expression" dxfId="8814" priority="6667" stopIfTrue="1">
      <formula>$A254&lt;&gt;""</formula>
    </cfRule>
  </conditionalFormatting>
  <conditionalFormatting sqref="G254:H254">
    <cfRule type="expression" dxfId="8813" priority="6668" stopIfTrue="1">
      <formula>$A254&lt;&gt;""</formula>
    </cfRule>
  </conditionalFormatting>
  <conditionalFormatting sqref="F254">
    <cfRule type="expression" dxfId="8812" priority="6666" stopIfTrue="1">
      <formula>$A254&lt;&gt;""</formula>
    </cfRule>
  </conditionalFormatting>
  <conditionalFormatting sqref="H256">
    <cfRule type="expression" dxfId="8811" priority="6664" stopIfTrue="1">
      <formula>$A256&lt;&gt;""</formula>
    </cfRule>
  </conditionalFormatting>
  <conditionalFormatting sqref="H256">
    <cfRule type="expression" dxfId="8810" priority="6665" stopIfTrue="1">
      <formula>$A256&lt;&gt;""</formula>
    </cfRule>
  </conditionalFormatting>
  <conditionalFormatting sqref="G256">
    <cfRule type="expression" dxfId="8809" priority="6662" stopIfTrue="1">
      <formula>$A256&lt;&gt;""</formula>
    </cfRule>
  </conditionalFormatting>
  <conditionalFormatting sqref="G256">
    <cfRule type="expression" dxfId="8808" priority="6663" stopIfTrue="1">
      <formula>$A256&lt;&gt;""</formula>
    </cfRule>
  </conditionalFormatting>
  <conditionalFormatting sqref="G257:H257">
    <cfRule type="expression" dxfId="8807" priority="6660" stopIfTrue="1">
      <formula>$A257&lt;&gt;""</formula>
    </cfRule>
  </conditionalFormatting>
  <conditionalFormatting sqref="G257:H257">
    <cfRule type="expression" dxfId="8806" priority="6661" stopIfTrue="1">
      <formula>$A257&lt;&gt;""</formula>
    </cfRule>
  </conditionalFormatting>
  <conditionalFormatting sqref="F257">
    <cfRule type="expression" dxfId="8805" priority="6659" stopIfTrue="1">
      <formula>$A257&lt;&gt;""</formula>
    </cfRule>
  </conditionalFormatting>
  <conditionalFormatting sqref="C261:H261">
    <cfRule type="expression" dxfId="8804" priority="6657" stopIfTrue="1">
      <formula>$A261&lt;&gt;""</formula>
    </cfRule>
  </conditionalFormatting>
  <conditionalFormatting sqref="C261:H261">
    <cfRule type="expression" dxfId="8803" priority="6658" stopIfTrue="1">
      <formula>$A261&lt;&gt;""</formula>
    </cfRule>
  </conditionalFormatting>
  <conditionalFormatting sqref="F259:H259">
    <cfRule type="expression" dxfId="8802" priority="6655" stopIfTrue="1">
      <formula>$A259&lt;&gt;""</formula>
    </cfRule>
  </conditionalFormatting>
  <conditionalFormatting sqref="F259:H259">
    <cfRule type="expression" dxfId="8801" priority="6656" stopIfTrue="1">
      <formula>$A259&lt;&gt;""</formula>
    </cfRule>
  </conditionalFormatting>
  <conditionalFormatting sqref="F260:H260">
    <cfRule type="expression" dxfId="8800" priority="6653" stopIfTrue="1">
      <formula>$A260&lt;&gt;""</formula>
    </cfRule>
  </conditionalFormatting>
  <conditionalFormatting sqref="F260:H260">
    <cfRule type="expression" dxfId="8799" priority="6654" stopIfTrue="1">
      <formula>$A260&lt;&gt;""</formula>
    </cfRule>
  </conditionalFormatting>
  <conditionalFormatting sqref="I130:J131">
    <cfRule type="expression" dxfId="8798" priority="6652" stopIfTrue="1">
      <formula>$A130&lt;&gt;""</formula>
    </cfRule>
  </conditionalFormatting>
  <conditionalFormatting sqref="F130:H131">
    <cfRule type="expression" dxfId="8797" priority="6650" stopIfTrue="1">
      <formula>$A130&lt;&gt;""</formula>
    </cfRule>
  </conditionalFormatting>
  <conditionalFormatting sqref="F130:H131">
    <cfRule type="expression" dxfId="8796" priority="6651" stopIfTrue="1">
      <formula>$A130&lt;&gt;""</formula>
    </cfRule>
  </conditionalFormatting>
  <conditionalFormatting sqref="F129 H129:J129">
    <cfRule type="expression" dxfId="8795" priority="6649" stopIfTrue="1">
      <formula>$A129&lt;&gt;""</formula>
    </cfRule>
  </conditionalFormatting>
  <conditionalFormatting sqref="G129">
    <cfRule type="expression" dxfId="8794" priority="6647" stopIfTrue="1">
      <formula>$A129&lt;&gt;""</formula>
    </cfRule>
  </conditionalFormatting>
  <conditionalFormatting sqref="G129">
    <cfRule type="expression" dxfId="8793" priority="6648" stopIfTrue="1">
      <formula>$A129&lt;&gt;""</formula>
    </cfRule>
  </conditionalFormatting>
  <conditionalFormatting sqref="H127">
    <cfRule type="expression" dxfId="8792" priority="6646" stopIfTrue="1">
      <formula>$A127&lt;&gt;""</formula>
    </cfRule>
  </conditionalFormatting>
  <conditionalFormatting sqref="G127">
    <cfRule type="expression" dxfId="8791" priority="6644" stopIfTrue="1">
      <formula>$A127&lt;&gt;""</formula>
    </cfRule>
  </conditionalFormatting>
  <conditionalFormatting sqref="G127">
    <cfRule type="expression" dxfId="8790" priority="6645" stopIfTrue="1">
      <formula>$A127&lt;&gt;""</formula>
    </cfRule>
  </conditionalFormatting>
  <conditionalFormatting sqref="F123:F124">
    <cfRule type="expression" dxfId="8789" priority="6643" stopIfTrue="1">
      <formula>$A123&lt;&gt;""</formula>
    </cfRule>
  </conditionalFormatting>
  <conditionalFormatting sqref="F123:F124">
    <cfRule type="expression" dxfId="8788" priority="6642" stopIfTrue="1">
      <formula>$A123&lt;&gt;""</formula>
    </cfRule>
  </conditionalFormatting>
  <conditionalFormatting sqref="G123:H124">
    <cfRule type="expression" dxfId="8787" priority="6640" stopIfTrue="1">
      <formula>$A123&lt;&gt;""</formula>
    </cfRule>
  </conditionalFormatting>
  <conditionalFormatting sqref="G123:H124">
    <cfRule type="expression" dxfId="8786" priority="6641" stopIfTrue="1">
      <formula>$A123&lt;&gt;""</formula>
    </cfRule>
  </conditionalFormatting>
  <conditionalFormatting sqref="G123:H124">
    <cfRule type="expression" dxfId="8785" priority="6638" stopIfTrue="1">
      <formula>$A123&lt;&gt;""</formula>
    </cfRule>
  </conditionalFormatting>
  <conditionalFormatting sqref="G123:H124">
    <cfRule type="expression" dxfId="8784" priority="6639" stopIfTrue="1">
      <formula>$A123&lt;&gt;""</formula>
    </cfRule>
  </conditionalFormatting>
  <conditionalFormatting sqref="F120">
    <cfRule type="expression" dxfId="8783" priority="6636" stopIfTrue="1">
      <formula>$A120&lt;&gt;""</formula>
    </cfRule>
  </conditionalFormatting>
  <conditionalFormatting sqref="F120">
    <cfRule type="expression" dxfId="8782" priority="6637" stopIfTrue="1">
      <formula>$A120&lt;&gt;""</formula>
    </cfRule>
  </conditionalFormatting>
  <conditionalFormatting sqref="F201:F204 G202:H203 H203:H204">
    <cfRule type="expression" dxfId="8781" priority="6631" stopIfTrue="1">
      <formula>$A201&lt;&gt;""</formula>
    </cfRule>
  </conditionalFormatting>
  <conditionalFormatting sqref="F209">
    <cfRule type="expression" dxfId="8780" priority="6630" stopIfTrue="1">
      <formula>$A209&lt;&gt;""</formula>
    </cfRule>
  </conditionalFormatting>
  <conditionalFormatting sqref="F179:I182">
    <cfRule type="expression" dxfId="8779" priority="6635" stopIfTrue="1">
      <formula>$A179&lt;&gt;""</formula>
    </cfRule>
  </conditionalFormatting>
  <conditionalFormatting sqref="F257:I257">
    <cfRule type="expression" dxfId="8778" priority="6633" stopIfTrue="1">
      <formula>$A257&lt;&gt;""</formula>
    </cfRule>
  </conditionalFormatting>
  <conditionalFormatting sqref="H182:I184">
    <cfRule type="expression" dxfId="8777" priority="6634" stopIfTrue="1">
      <formula>$A182&lt;&gt;""</formula>
    </cfRule>
  </conditionalFormatting>
  <conditionalFormatting sqref="H258:I258">
    <cfRule type="expression" dxfId="8776" priority="6632" stopIfTrue="1">
      <formula>$A258&lt;&gt;""</formula>
    </cfRule>
  </conditionalFormatting>
  <conditionalFormatting sqref="F131:H133">
    <cfRule type="expression" dxfId="8775" priority="6628" stopIfTrue="1">
      <formula>$A131&lt;&gt;""</formula>
    </cfRule>
  </conditionalFormatting>
  <conditionalFormatting sqref="F131:H133">
    <cfRule type="expression" dxfId="8774" priority="6629" stopIfTrue="1">
      <formula>$A131&lt;&gt;""</formula>
    </cfRule>
  </conditionalFormatting>
  <conditionalFormatting sqref="H130">
    <cfRule type="expression" dxfId="8773" priority="6626" stopIfTrue="1">
      <formula>$A130&lt;&gt;""</formula>
    </cfRule>
  </conditionalFormatting>
  <conditionalFormatting sqref="H130">
    <cfRule type="expression" dxfId="8772" priority="6627" stopIfTrue="1">
      <formula>$A130&lt;&gt;""</formula>
    </cfRule>
  </conditionalFormatting>
  <conditionalFormatting sqref="H131">
    <cfRule type="expression" dxfId="8771" priority="6624" stopIfTrue="1">
      <formula>$A131&lt;&gt;""</formula>
    </cfRule>
  </conditionalFormatting>
  <conditionalFormatting sqref="H131">
    <cfRule type="expression" dxfId="8770" priority="6625" stopIfTrue="1">
      <formula>$A131&lt;&gt;""</formula>
    </cfRule>
  </conditionalFormatting>
  <conditionalFormatting sqref="F135:H135">
    <cfRule type="expression" dxfId="8769" priority="6622" stopIfTrue="1">
      <formula>$A135&lt;&gt;""</formula>
    </cfRule>
  </conditionalFormatting>
  <conditionalFormatting sqref="F135:H135">
    <cfRule type="expression" dxfId="8768" priority="6623" stopIfTrue="1">
      <formula>$A135&lt;&gt;""</formula>
    </cfRule>
  </conditionalFormatting>
  <conditionalFormatting sqref="F136:H136">
    <cfRule type="expression" dxfId="8767" priority="6620" stopIfTrue="1">
      <formula>$A136&lt;&gt;""</formula>
    </cfRule>
  </conditionalFormatting>
  <conditionalFormatting sqref="F136:H136">
    <cfRule type="expression" dxfId="8766" priority="6621" stopIfTrue="1">
      <formula>$A136&lt;&gt;""</formula>
    </cfRule>
  </conditionalFormatting>
  <conditionalFormatting sqref="G128">
    <cfRule type="expression" dxfId="8765" priority="6618" stopIfTrue="1">
      <formula>$A128&lt;&gt;""</formula>
    </cfRule>
  </conditionalFormatting>
  <conditionalFormatting sqref="G128">
    <cfRule type="expression" dxfId="8764" priority="6619" stopIfTrue="1">
      <formula>$A128&lt;&gt;""</formula>
    </cfRule>
  </conditionalFormatting>
  <conditionalFormatting sqref="F134:H134">
    <cfRule type="expression" dxfId="8763" priority="6616" stopIfTrue="1">
      <formula>$A134&lt;&gt;""</formula>
    </cfRule>
  </conditionalFormatting>
  <conditionalFormatting sqref="F134:H134">
    <cfRule type="expression" dxfId="8762" priority="6617" stopIfTrue="1">
      <formula>$A134&lt;&gt;""</formula>
    </cfRule>
  </conditionalFormatting>
  <conditionalFormatting sqref="D144">
    <cfRule type="expression" dxfId="8761" priority="6615" stopIfTrue="1">
      <formula>$A144&lt;&gt;""</formula>
    </cfRule>
  </conditionalFormatting>
  <conditionalFormatting sqref="H137">
    <cfRule type="expression" dxfId="8760" priority="6614" stopIfTrue="1">
      <formula>$A137&lt;&gt;""</formula>
    </cfRule>
  </conditionalFormatting>
  <conditionalFormatting sqref="G137">
    <cfRule type="expression" dxfId="8759" priority="6612" stopIfTrue="1">
      <formula>$A137&lt;&gt;""</formula>
    </cfRule>
  </conditionalFormatting>
  <conditionalFormatting sqref="G137">
    <cfRule type="expression" dxfId="8758" priority="6613" stopIfTrue="1">
      <formula>$A137&lt;&gt;""</formula>
    </cfRule>
  </conditionalFormatting>
  <conditionalFormatting sqref="G139">
    <cfRule type="expression" dxfId="8757" priority="6611" stopIfTrue="1">
      <formula>$A139&lt;&gt;""</formula>
    </cfRule>
  </conditionalFormatting>
  <conditionalFormatting sqref="G140">
    <cfRule type="expression" dxfId="8756" priority="6610" stopIfTrue="1">
      <formula>$A140&lt;&gt;""</formula>
    </cfRule>
  </conditionalFormatting>
  <conditionalFormatting sqref="F143:H145">
    <cfRule type="expression" dxfId="8755" priority="6608" stopIfTrue="1">
      <formula>$A143&lt;&gt;""</formula>
    </cfRule>
  </conditionalFormatting>
  <conditionalFormatting sqref="F143:H145">
    <cfRule type="expression" dxfId="8754" priority="6609" stopIfTrue="1">
      <formula>$A143&lt;&gt;""</formula>
    </cfRule>
  </conditionalFormatting>
  <conditionalFormatting sqref="G141:H143">
    <cfRule type="expression" dxfId="8753" priority="6606" stopIfTrue="1">
      <formula>$A141&lt;&gt;""</formula>
    </cfRule>
  </conditionalFormatting>
  <conditionalFormatting sqref="G141:H143">
    <cfRule type="expression" dxfId="8752" priority="6607" stopIfTrue="1">
      <formula>$A141&lt;&gt;""</formula>
    </cfRule>
  </conditionalFormatting>
  <conditionalFormatting sqref="G146:H146">
    <cfRule type="expression" dxfId="8751" priority="6604" stopIfTrue="1">
      <formula>$A146&lt;&gt;""</formula>
    </cfRule>
  </conditionalFormatting>
  <conditionalFormatting sqref="G146:H146">
    <cfRule type="expression" dxfId="8750" priority="6605" stopIfTrue="1">
      <formula>$A146&lt;&gt;""</formula>
    </cfRule>
  </conditionalFormatting>
  <conditionalFormatting sqref="I163:J165">
    <cfRule type="expression" dxfId="8749" priority="6602" stopIfTrue="1">
      <formula>$A163&lt;&gt;""</formula>
    </cfRule>
  </conditionalFormatting>
  <conditionalFormatting sqref="I165:J165">
    <cfRule type="expression" dxfId="8748" priority="6603" stopIfTrue="1">
      <formula>$A165&lt;&gt;""</formula>
    </cfRule>
  </conditionalFormatting>
  <conditionalFormatting sqref="F163:H165">
    <cfRule type="expression" dxfId="8747" priority="6600" stopIfTrue="1">
      <formula>$A163&lt;&gt;""</formula>
    </cfRule>
  </conditionalFormatting>
  <conditionalFormatting sqref="F163:H165">
    <cfRule type="expression" dxfId="8746" priority="6601" stopIfTrue="1">
      <formula>$A163&lt;&gt;""</formula>
    </cfRule>
  </conditionalFormatting>
  <conditionalFormatting sqref="F147:F149">
    <cfRule type="expression" dxfId="8745" priority="6599" stopIfTrue="1">
      <formula>$A147&lt;&gt;""</formula>
    </cfRule>
  </conditionalFormatting>
  <conditionalFormatting sqref="G147:H149">
    <cfRule type="expression" dxfId="8744" priority="6597" stopIfTrue="1">
      <formula>$A147&lt;&gt;""</formula>
    </cfRule>
  </conditionalFormatting>
  <conditionalFormatting sqref="G147:H149">
    <cfRule type="expression" dxfId="8743" priority="6598" stopIfTrue="1">
      <formula>$A147&lt;&gt;""</formula>
    </cfRule>
  </conditionalFormatting>
  <conditionalFormatting sqref="F150:F152">
    <cfRule type="expression" dxfId="8742" priority="6596" stopIfTrue="1">
      <formula>$A150&lt;&gt;""</formula>
    </cfRule>
  </conditionalFormatting>
  <conditionalFormatting sqref="G150:H152">
    <cfRule type="expression" dxfId="8741" priority="6594" stopIfTrue="1">
      <formula>$A150&lt;&gt;""</formula>
    </cfRule>
  </conditionalFormatting>
  <conditionalFormatting sqref="G150:H152">
    <cfRule type="expression" dxfId="8740" priority="6595" stopIfTrue="1">
      <formula>$A150&lt;&gt;""</formula>
    </cfRule>
  </conditionalFormatting>
  <conditionalFormatting sqref="F155:H155">
    <cfRule type="expression" dxfId="8739" priority="6592" stopIfTrue="1">
      <formula>$A155&lt;&gt;""</formula>
    </cfRule>
  </conditionalFormatting>
  <conditionalFormatting sqref="F155:H155">
    <cfRule type="expression" dxfId="8738" priority="6593" stopIfTrue="1">
      <formula>$A155&lt;&gt;""</formula>
    </cfRule>
  </conditionalFormatting>
  <conditionalFormatting sqref="G154">
    <cfRule type="expression" dxfId="8737" priority="6590" stopIfTrue="1">
      <formula>$A154&lt;&gt;""</formula>
    </cfRule>
  </conditionalFormatting>
  <conditionalFormatting sqref="G154">
    <cfRule type="expression" dxfId="8736" priority="6591" stopIfTrue="1">
      <formula>$A154&lt;&gt;""</formula>
    </cfRule>
  </conditionalFormatting>
  <conditionalFormatting sqref="F158:H158">
    <cfRule type="expression" dxfId="8735" priority="6588" stopIfTrue="1">
      <formula>$A158&lt;&gt;""</formula>
    </cfRule>
  </conditionalFormatting>
  <conditionalFormatting sqref="F158:H158">
    <cfRule type="expression" dxfId="8734" priority="6589" stopIfTrue="1">
      <formula>$A158&lt;&gt;""</formula>
    </cfRule>
  </conditionalFormatting>
  <conditionalFormatting sqref="G159:H159">
    <cfRule type="expression" dxfId="8733" priority="6586" stopIfTrue="1">
      <formula>$A159&lt;&gt;""</formula>
    </cfRule>
  </conditionalFormatting>
  <conditionalFormatting sqref="G159:H159">
    <cfRule type="expression" dxfId="8732" priority="6587" stopIfTrue="1">
      <formula>$A159&lt;&gt;""</formula>
    </cfRule>
  </conditionalFormatting>
  <conditionalFormatting sqref="G156:H156">
    <cfRule type="expression" dxfId="8731" priority="6584" stopIfTrue="1">
      <formula>$A156&lt;&gt;""</formula>
    </cfRule>
  </conditionalFormatting>
  <conditionalFormatting sqref="H156">
    <cfRule type="expression" dxfId="8730" priority="6585" stopIfTrue="1">
      <formula>$A156&lt;&gt;""</formula>
    </cfRule>
  </conditionalFormatting>
  <conditionalFormatting sqref="H160">
    <cfRule type="expression" dxfId="8729" priority="6582" stopIfTrue="1">
      <formula>$A160&lt;&gt;""</formula>
    </cfRule>
  </conditionalFormatting>
  <conditionalFormatting sqref="H160">
    <cfRule type="expression" dxfId="8728" priority="6583" stopIfTrue="1">
      <formula>$A160&lt;&gt;""</formula>
    </cfRule>
  </conditionalFormatting>
  <conditionalFormatting sqref="H161">
    <cfRule type="expression" dxfId="8727" priority="6580" stopIfTrue="1">
      <formula>$A161&lt;&gt;""</formula>
    </cfRule>
  </conditionalFormatting>
  <conditionalFormatting sqref="H161">
    <cfRule type="expression" dxfId="8726" priority="6581" stopIfTrue="1">
      <formula>$A161&lt;&gt;""</formula>
    </cfRule>
  </conditionalFormatting>
  <conditionalFormatting sqref="H162">
    <cfRule type="expression" dxfId="8725" priority="6578" stopIfTrue="1">
      <formula>$A162&lt;&gt;""</formula>
    </cfRule>
  </conditionalFormatting>
  <conditionalFormatting sqref="H162">
    <cfRule type="expression" dxfId="8724" priority="6579" stopIfTrue="1">
      <formula>$A162&lt;&gt;""</formula>
    </cfRule>
  </conditionalFormatting>
  <conditionalFormatting sqref="H163">
    <cfRule type="expression" dxfId="8723" priority="6576" stopIfTrue="1">
      <formula>$A163&lt;&gt;""</formula>
    </cfRule>
  </conditionalFormatting>
  <conditionalFormatting sqref="H163">
    <cfRule type="expression" dxfId="8722" priority="6577" stopIfTrue="1">
      <formula>$A163&lt;&gt;""</formula>
    </cfRule>
  </conditionalFormatting>
  <conditionalFormatting sqref="G167">
    <cfRule type="expression" dxfId="8721" priority="6574" stopIfTrue="1">
      <formula>$A167&lt;&gt;""</formula>
    </cfRule>
  </conditionalFormatting>
  <conditionalFormatting sqref="G167">
    <cfRule type="expression" dxfId="8720" priority="6575" stopIfTrue="1">
      <formula>$A167&lt;&gt;""</formula>
    </cfRule>
  </conditionalFormatting>
  <conditionalFormatting sqref="G166">
    <cfRule type="expression" dxfId="8719" priority="6572" stopIfTrue="1">
      <formula>$A166&lt;&gt;""</formula>
    </cfRule>
  </conditionalFormatting>
  <conditionalFormatting sqref="G166">
    <cfRule type="expression" dxfId="8718" priority="6573" stopIfTrue="1">
      <formula>$A166&lt;&gt;""</formula>
    </cfRule>
  </conditionalFormatting>
  <conditionalFormatting sqref="F172">
    <cfRule type="expression" dxfId="8717" priority="6571" stopIfTrue="1">
      <formula>$A172&lt;&gt;""</formula>
    </cfRule>
  </conditionalFormatting>
  <conditionalFormatting sqref="G173:H173">
    <cfRule type="expression" dxfId="8716" priority="6569" stopIfTrue="1">
      <formula>$A173&lt;&gt;""</formula>
    </cfRule>
  </conditionalFormatting>
  <conditionalFormatting sqref="G173:H173">
    <cfRule type="expression" dxfId="8715" priority="6570" stopIfTrue="1">
      <formula>$A173&lt;&gt;""</formula>
    </cfRule>
  </conditionalFormatting>
  <conditionalFormatting sqref="G174:H174">
    <cfRule type="expression" dxfId="8714" priority="6567" stopIfTrue="1">
      <formula>$A174&lt;&gt;""</formula>
    </cfRule>
  </conditionalFormatting>
  <conditionalFormatting sqref="G174:H174">
    <cfRule type="expression" dxfId="8713" priority="6568" stopIfTrue="1">
      <formula>$A174&lt;&gt;""</formula>
    </cfRule>
  </conditionalFormatting>
  <conditionalFormatting sqref="F173">
    <cfRule type="expression" dxfId="8712" priority="6566" stopIfTrue="1">
      <formula>$A173&lt;&gt;""</formula>
    </cfRule>
  </conditionalFormatting>
  <conditionalFormatting sqref="F174">
    <cfRule type="expression" dxfId="8711" priority="6565" stopIfTrue="1">
      <formula>$A174&lt;&gt;""</formula>
    </cfRule>
  </conditionalFormatting>
  <conditionalFormatting sqref="D173">
    <cfRule type="expression" dxfId="8710" priority="6564" stopIfTrue="1">
      <formula>$A173&lt;&gt;""</formula>
    </cfRule>
  </conditionalFormatting>
  <conditionalFormatting sqref="F168:F170">
    <cfRule type="expression" dxfId="8709" priority="6563" stopIfTrue="1">
      <formula>$A168&lt;&gt;""</formula>
    </cfRule>
  </conditionalFormatting>
  <conditionalFormatting sqref="G168:H170">
    <cfRule type="expression" dxfId="8708" priority="6561" stopIfTrue="1">
      <formula>$A168&lt;&gt;""</formula>
    </cfRule>
  </conditionalFormatting>
  <conditionalFormatting sqref="G168:H170">
    <cfRule type="expression" dxfId="8707" priority="6562" stopIfTrue="1">
      <formula>$A168&lt;&gt;""</formula>
    </cfRule>
  </conditionalFormatting>
  <conditionalFormatting sqref="I187">
    <cfRule type="expression" dxfId="8706" priority="6560" stopIfTrue="1">
      <formula>$A187&lt;&gt;""</formula>
    </cfRule>
  </conditionalFormatting>
  <conditionalFormatting sqref="E185">
    <cfRule type="expression" dxfId="8705" priority="6559" stopIfTrue="1">
      <formula>$A185&lt;&gt;""</formula>
    </cfRule>
  </conditionalFormatting>
  <conditionalFormatting sqref="E186">
    <cfRule type="expression" dxfId="8704" priority="6558" stopIfTrue="1">
      <formula>$A186&lt;&gt;""</formula>
    </cfRule>
  </conditionalFormatting>
  <conditionalFormatting sqref="G176">
    <cfRule type="expression" dxfId="8703" priority="6556" stopIfTrue="1">
      <formula>$A176&lt;&gt;""</formula>
    </cfRule>
  </conditionalFormatting>
  <conditionalFormatting sqref="G176">
    <cfRule type="expression" dxfId="8702" priority="6557" stopIfTrue="1">
      <formula>$A176&lt;&gt;""</formula>
    </cfRule>
  </conditionalFormatting>
  <conditionalFormatting sqref="G175">
    <cfRule type="expression" dxfId="8701" priority="6554" stopIfTrue="1">
      <formula>$A175&lt;&gt;""</formula>
    </cfRule>
  </conditionalFormatting>
  <conditionalFormatting sqref="G175">
    <cfRule type="expression" dxfId="8700" priority="6555" stopIfTrue="1">
      <formula>$A175&lt;&gt;""</formula>
    </cfRule>
  </conditionalFormatting>
  <conditionalFormatting sqref="F187">
    <cfRule type="expression" dxfId="8699" priority="6553" stopIfTrue="1">
      <formula>$A187&lt;&gt;""</formula>
    </cfRule>
  </conditionalFormatting>
  <conditionalFormatting sqref="F191:F193">
    <cfRule type="expression" dxfId="8698" priority="6552" stopIfTrue="1">
      <formula>$A191&lt;&gt;""</formula>
    </cfRule>
  </conditionalFormatting>
  <conditionalFormatting sqref="G191:H193">
    <cfRule type="expression" dxfId="8697" priority="6550" stopIfTrue="1">
      <formula>$A191&lt;&gt;""</formula>
    </cfRule>
  </conditionalFormatting>
  <conditionalFormatting sqref="G191:H193">
    <cfRule type="expression" dxfId="8696" priority="6551" stopIfTrue="1">
      <formula>$A191&lt;&gt;""</formula>
    </cfRule>
  </conditionalFormatting>
  <conditionalFormatting sqref="I208:J211">
    <cfRule type="expression" dxfId="8695" priority="6548" stopIfTrue="1">
      <formula>$A208&lt;&gt;""</formula>
    </cfRule>
  </conditionalFormatting>
  <conditionalFormatting sqref="I211:J211">
    <cfRule type="expression" dxfId="8694" priority="6549" stopIfTrue="1">
      <formula>$A211&lt;&gt;""</formula>
    </cfRule>
  </conditionalFormatting>
  <conditionalFormatting sqref="F208:H211">
    <cfRule type="expression" dxfId="8693" priority="6546" stopIfTrue="1">
      <formula>$A208&lt;&gt;""</formula>
    </cfRule>
  </conditionalFormatting>
  <conditionalFormatting sqref="F208:H211">
    <cfRule type="expression" dxfId="8692" priority="6547" stopIfTrue="1">
      <formula>$A208&lt;&gt;""</formula>
    </cfRule>
  </conditionalFormatting>
  <conditionalFormatting sqref="G194:H194">
    <cfRule type="expression" dxfId="8691" priority="6544" stopIfTrue="1">
      <formula>$A194&lt;&gt;""</formula>
    </cfRule>
  </conditionalFormatting>
  <conditionalFormatting sqref="G194:H194">
    <cfRule type="expression" dxfId="8690" priority="6545" stopIfTrue="1">
      <formula>$A194&lt;&gt;""</formula>
    </cfRule>
  </conditionalFormatting>
  <conditionalFormatting sqref="G195:H195">
    <cfRule type="expression" dxfId="8689" priority="6542" stopIfTrue="1">
      <formula>$A195&lt;&gt;""</formula>
    </cfRule>
  </conditionalFormatting>
  <conditionalFormatting sqref="H195">
    <cfRule type="expression" dxfId="8688" priority="6543" stopIfTrue="1">
      <formula>$A195&lt;&gt;""</formula>
    </cfRule>
  </conditionalFormatting>
  <conditionalFormatting sqref="F196">
    <cfRule type="expression" dxfId="8687" priority="6541" stopIfTrue="1">
      <formula>$A196&lt;&gt;""</formula>
    </cfRule>
  </conditionalFormatting>
  <conditionalFormatting sqref="G197:H197">
    <cfRule type="expression" dxfId="8686" priority="6539" stopIfTrue="1">
      <formula>$A197&lt;&gt;""</formula>
    </cfRule>
  </conditionalFormatting>
  <conditionalFormatting sqref="G197:H197">
    <cfRule type="expression" dxfId="8685" priority="6540" stopIfTrue="1">
      <formula>$A197&lt;&gt;""</formula>
    </cfRule>
  </conditionalFormatting>
  <conditionalFormatting sqref="G198:H198">
    <cfRule type="expression" dxfId="8684" priority="6537" stopIfTrue="1">
      <formula>$A198&lt;&gt;""</formula>
    </cfRule>
  </conditionalFormatting>
  <conditionalFormatting sqref="G198:H198">
    <cfRule type="expression" dxfId="8683" priority="6538" stopIfTrue="1">
      <formula>$A198&lt;&gt;""</formula>
    </cfRule>
  </conditionalFormatting>
  <conditionalFormatting sqref="F198">
    <cfRule type="expression" dxfId="8682" priority="6536" stopIfTrue="1">
      <formula>$A198&lt;&gt;""</formula>
    </cfRule>
  </conditionalFormatting>
  <conditionalFormatting sqref="F203">
    <cfRule type="expression" dxfId="8681" priority="6535" stopIfTrue="1">
      <formula>$A203&lt;&gt;""</formula>
    </cfRule>
  </conditionalFormatting>
  <conditionalFormatting sqref="F199">
    <cfRule type="expression" dxfId="8680" priority="6534" stopIfTrue="1">
      <formula>$A199&lt;&gt;""</formula>
    </cfRule>
  </conditionalFormatting>
  <conditionalFormatting sqref="G203">
    <cfRule type="expression" dxfId="8679" priority="6533" stopIfTrue="1">
      <formula>$A203&lt;&gt;""</formula>
    </cfRule>
  </conditionalFormatting>
  <conditionalFormatting sqref="H200">
    <cfRule type="expression" dxfId="8678" priority="6531" stopIfTrue="1">
      <formula>$A200&lt;&gt;""</formula>
    </cfRule>
  </conditionalFormatting>
  <conditionalFormatting sqref="H200">
    <cfRule type="expression" dxfId="8677" priority="6532" stopIfTrue="1">
      <formula>$A200&lt;&gt;""</formula>
    </cfRule>
  </conditionalFormatting>
  <conditionalFormatting sqref="G200">
    <cfRule type="expression" dxfId="8676" priority="6529" stopIfTrue="1">
      <formula>$A200&lt;&gt;""</formula>
    </cfRule>
  </conditionalFormatting>
  <conditionalFormatting sqref="G200">
    <cfRule type="expression" dxfId="8675" priority="6530" stopIfTrue="1">
      <formula>$A200&lt;&gt;""</formula>
    </cfRule>
  </conditionalFormatting>
  <conditionalFormatting sqref="F200">
    <cfRule type="expression" dxfId="8674" priority="6528" stopIfTrue="1">
      <formula>$A200&lt;&gt;""</formula>
    </cfRule>
  </conditionalFormatting>
  <conditionalFormatting sqref="H201">
    <cfRule type="expression" dxfId="8673" priority="6526" stopIfTrue="1">
      <formula>$A201&lt;&gt;""</formula>
    </cfRule>
  </conditionalFormatting>
  <conditionalFormatting sqref="H201">
    <cfRule type="expression" dxfId="8672" priority="6527" stopIfTrue="1">
      <formula>$A201&lt;&gt;""</formula>
    </cfRule>
  </conditionalFormatting>
  <conditionalFormatting sqref="G201">
    <cfRule type="expression" dxfId="8671" priority="6524" stopIfTrue="1">
      <formula>$A201&lt;&gt;""</formula>
    </cfRule>
  </conditionalFormatting>
  <conditionalFormatting sqref="G201">
    <cfRule type="expression" dxfId="8670" priority="6525" stopIfTrue="1">
      <formula>$A201&lt;&gt;""</formula>
    </cfRule>
  </conditionalFormatting>
  <conditionalFormatting sqref="F201">
    <cfRule type="expression" dxfId="8669" priority="6522" stopIfTrue="1">
      <formula>$A201&lt;&gt;""</formula>
    </cfRule>
  </conditionalFormatting>
  <conditionalFormatting sqref="F201">
    <cfRule type="expression" dxfId="8668" priority="6523" stopIfTrue="1">
      <formula>$A201&lt;&gt;""</formula>
    </cfRule>
  </conditionalFormatting>
  <conditionalFormatting sqref="G202:H202">
    <cfRule type="expression" dxfId="8667" priority="6520" stopIfTrue="1">
      <formula>$A202&lt;&gt;""</formula>
    </cfRule>
  </conditionalFormatting>
  <conditionalFormatting sqref="G202:H202">
    <cfRule type="expression" dxfId="8666" priority="6521" stopIfTrue="1">
      <formula>$A202&lt;&gt;""</formula>
    </cfRule>
  </conditionalFormatting>
  <conditionalFormatting sqref="F197">
    <cfRule type="expression" dxfId="8665" priority="6519" stopIfTrue="1">
      <formula>$A197&lt;&gt;""</formula>
    </cfRule>
  </conditionalFormatting>
  <conditionalFormatting sqref="F205:H205">
    <cfRule type="expression" dxfId="8664" priority="6517" stopIfTrue="1">
      <formula>$A205&lt;&gt;""</formula>
    </cfRule>
  </conditionalFormatting>
  <conditionalFormatting sqref="F205:H205">
    <cfRule type="expression" dxfId="8663" priority="6518" stopIfTrue="1">
      <formula>$A205&lt;&gt;""</formula>
    </cfRule>
  </conditionalFormatting>
  <conditionalFormatting sqref="G204">
    <cfRule type="expression" dxfId="8662" priority="6515" stopIfTrue="1">
      <formula>$A204&lt;&gt;""</formula>
    </cfRule>
  </conditionalFormatting>
  <conditionalFormatting sqref="G204">
    <cfRule type="expression" dxfId="8661" priority="6516" stopIfTrue="1">
      <formula>$A204&lt;&gt;""</formula>
    </cfRule>
  </conditionalFormatting>
  <conditionalFormatting sqref="F206">
    <cfRule type="expression" dxfId="8660" priority="6514" stopIfTrue="1">
      <formula>$A206&lt;&gt;""</formula>
    </cfRule>
  </conditionalFormatting>
  <conditionalFormatting sqref="G206:H206">
    <cfRule type="expression" dxfId="8659" priority="6512" stopIfTrue="1">
      <formula>$A206&lt;&gt;""</formula>
    </cfRule>
  </conditionalFormatting>
  <conditionalFormatting sqref="G206:H206">
    <cfRule type="expression" dxfId="8658" priority="6513" stopIfTrue="1">
      <formula>$A206&lt;&gt;""</formula>
    </cfRule>
  </conditionalFormatting>
  <conditionalFormatting sqref="G209:H209">
    <cfRule type="expression" dxfId="8657" priority="6510" stopIfTrue="1">
      <formula>$A209&lt;&gt;""</formula>
    </cfRule>
  </conditionalFormatting>
  <conditionalFormatting sqref="G209:H209">
    <cfRule type="expression" dxfId="8656" priority="6511" stopIfTrue="1">
      <formula>$A209&lt;&gt;""</formula>
    </cfRule>
  </conditionalFormatting>
  <conditionalFormatting sqref="F209">
    <cfRule type="expression" dxfId="8655" priority="6509" stopIfTrue="1">
      <formula>$A209&lt;&gt;""</formula>
    </cfRule>
  </conditionalFormatting>
  <conditionalFormatting sqref="F207:G208 G206:G207">
    <cfRule type="expression" dxfId="8654" priority="6507" stopIfTrue="1">
      <formula>$A206&lt;&gt;""</formula>
    </cfRule>
  </conditionalFormatting>
  <conditionalFormatting sqref="F207:G208 G206:G207">
    <cfRule type="expression" dxfId="8653" priority="6508" stopIfTrue="1">
      <formula>$A206&lt;&gt;""</formula>
    </cfRule>
  </conditionalFormatting>
  <conditionalFormatting sqref="H207">
    <cfRule type="expression" dxfId="8652" priority="6505" stopIfTrue="1">
      <formula>$A207&lt;&gt;""</formula>
    </cfRule>
  </conditionalFormatting>
  <conditionalFormatting sqref="H207">
    <cfRule type="expression" dxfId="8651" priority="6506" stopIfTrue="1">
      <formula>$A207&lt;&gt;""</formula>
    </cfRule>
  </conditionalFormatting>
  <conditionalFormatting sqref="H208">
    <cfRule type="expression" dxfId="8650" priority="6503" stopIfTrue="1">
      <formula>$A208&lt;&gt;""</formula>
    </cfRule>
  </conditionalFormatting>
  <conditionalFormatting sqref="H208">
    <cfRule type="expression" dxfId="8649" priority="6504" stopIfTrue="1">
      <formula>$A208&lt;&gt;""</formula>
    </cfRule>
  </conditionalFormatting>
  <conditionalFormatting sqref="F208">
    <cfRule type="expression" dxfId="8648" priority="6502" stopIfTrue="1">
      <formula>$A208&lt;&gt;""</formula>
    </cfRule>
  </conditionalFormatting>
  <conditionalFormatting sqref="I210:J210">
    <cfRule type="expression" dxfId="8647" priority="6501" stopIfTrue="1">
      <formula>$A210&lt;&gt;""</formula>
    </cfRule>
  </conditionalFormatting>
  <conditionalFormatting sqref="G208:H208">
    <cfRule type="expression" dxfId="8646" priority="6499" stopIfTrue="1">
      <formula>$A208&lt;&gt;""</formula>
    </cfRule>
  </conditionalFormatting>
  <conditionalFormatting sqref="G208:H208">
    <cfRule type="expression" dxfId="8645" priority="6500" stopIfTrue="1">
      <formula>$A208&lt;&gt;""</formula>
    </cfRule>
  </conditionalFormatting>
  <conditionalFormatting sqref="F208">
    <cfRule type="expression" dxfId="8644" priority="6498" stopIfTrue="1">
      <formula>$A208&lt;&gt;""</formula>
    </cfRule>
  </conditionalFormatting>
  <conditionalFormatting sqref="F207">
    <cfRule type="expression" dxfId="8643" priority="6497" stopIfTrue="1">
      <formula>$A207&lt;&gt;""</formula>
    </cfRule>
  </conditionalFormatting>
  <conditionalFormatting sqref="G213:H213">
    <cfRule type="expression" dxfId="8642" priority="6496" stopIfTrue="1">
      <formula>$A213&lt;&gt;""</formula>
    </cfRule>
  </conditionalFormatting>
  <conditionalFormatting sqref="F213">
    <cfRule type="expression" dxfId="8641" priority="6495" stopIfTrue="1">
      <formula>$A213&lt;&gt;""</formula>
    </cfRule>
  </conditionalFormatting>
  <conditionalFormatting sqref="H214">
    <cfRule type="expression" dxfId="8640" priority="6494" stopIfTrue="1">
      <formula>$A214&lt;&gt;""</formula>
    </cfRule>
  </conditionalFormatting>
  <conditionalFormatting sqref="H190">
    <cfRule type="expression" dxfId="8639" priority="6493" stopIfTrue="1">
      <formula>$A190&lt;&gt;""</formula>
    </cfRule>
  </conditionalFormatting>
  <conditionalFormatting sqref="H190">
    <cfRule type="expression" dxfId="8638" priority="6492" stopIfTrue="1">
      <formula>$A190&lt;&gt;""</formula>
    </cfRule>
  </conditionalFormatting>
  <conditionalFormatting sqref="F214">
    <cfRule type="expression" dxfId="8637" priority="6491" stopIfTrue="1">
      <formula>$A214&lt;&gt;""</formula>
    </cfRule>
  </conditionalFormatting>
  <conditionalFormatting sqref="H215 F215">
    <cfRule type="expression" dxfId="8636" priority="6490" stopIfTrue="1">
      <formula>$A215&lt;&gt;""</formula>
    </cfRule>
  </conditionalFormatting>
  <conditionalFormatting sqref="G215">
    <cfRule type="expression" dxfId="8635" priority="6489" stopIfTrue="1">
      <formula>$A215&lt;&gt;""</formula>
    </cfRule>
  </conditionalFormatting>
  <conditionalFormatting sqref="G217:H217">
    <cfRule type="expression" dxfId="8634" priority="6487" stopIfTrue="1">
      <formula>$A217&lt;&gt;""</formula>
    </cfRule>
  </conditionalFormatting>
  <conditionalFormatting sqref="G217:H217">
    <cfRule type="expression" dxfId="8633" priority="6488" stopIfTrue="1">
      <formula>$A217&lt;&gt;""</formula>
    </cfRule>
  </conditionalFormatting>
  <conditionalFormatting sqref="G219:H219">
    <cfRule type="expression" dxfId="8632" priority="6485" stopIfTrue="1">
      <formula>$A219&lt;&gt;""</formula>
    </cfRule>
  </conditionalFormatting>
  <conditionalFormatting sqref="G219:H219">
    <cfRule type="expression" dxfId="8631" priority="6486" stopIfTrue="1">
      <formula>$A219&lt;&gt;""</formula>
    </cfRule>
  </conditionalFormatting>
  <conditionalFormatting sqref="F219">
    <cfRule type="expression" dxfId="8630" priority="6484" stopIfTrue="1">
      <formula>$A219&lt;&gt;""</formula>
    </cfRule>
  </conditionalFormatting>
  <conditionalFormatting sqref="F220">
    <cfRule type="expression" dxfId="8629" priority="6483" stopIfTrue="1">
      <formula>$A220&lt;&gt;""</formula>
    </cfRule>
  </conditionalFormatting>
  <conditionalFormatting sqref="F227:H227">
    <cfRule type="expression" dxfId="8628" priority="6481" stopIfTrue="1">
      <formula>$A227&lt;&gt;""</formula>
    </cfRule>
  </conditionalFormatting>
  <conditionalFormatting sqref="F227:H227">
    <cfRule type="expression" dxfId="8627" priority="6482" stopIfTrue="1">
      <formula>$A227&lt;&gt;""</formula>
    </cfRule>
  </conditionalFormatting>
  <conditionalFormatting sqref="G220">
    <cfRule type="expression" dxfId="8626" priority="6480" stopIfTrue="1">
      <formula>$A220&lt;&gt;""</formula>
    </cfRule>
  </conditionalFormatting>
  <conditionalFormatting sqref="F221:F223">
    <cfRule type="expression" dxfId="8625" priority="6479" stopIfTrue="1">
      <formula>$A221&lt;&gt;""</formula>
    </cfRule>
  </conditionalFormatting>
  <conditionalFormatting sqref="G221:H223">
    <cfRule type="expression" dxfId="8624" priority="6477" stopIfTrue="1">
      <formula>$A221&lt;&gt;""</formula>
    </cfRule>
  </conditionalFormatting>
  <conditionalFormatting sqref="G221:H223">
    <cfRule type="expression" dxfId="8623" priority="6478" stopIfTrue="1">
      <formula>$A221&lt;&gt;""</formula>
    </cfRule>
  </conditionalFormatting>
  <conditionalFormatting sqref="F224:H224">
    <cfRule type="expression" dxfId="8622" priority="6475" stopIfTrue="1">
      <formula>$A224&lt;&gt;""</formula>
    </cfRule>
  </conditionalFormatting>
  <conditionalFormatting sqref="F224:H224">
    <cfRule type="expression" dxfId="8621" priority="6476" stopIfTrue="1">
      <formula>$A224&lt;&gt;""</formula>
    </cfRule>
  </conditionalFormatting>
  <conditionalFormatting sqref="F225">
    <cfRule type="expression" dxfId="8620" priority="6473" stopIfTrue="1">
      <formula>$A225&lt;&gt;""</formula>
    </cfRule>
  </conditionalFormatting>
  <conditionalFormatting sqref="F225">
    <cfRule type="expression" dxfId="8619" priority="6474" stopIfTrue="1">
      <formula>$A225&lt;&gt;""</formula>
    </cfRule>
  </conditionalFormatting>
  <conditionalFormatting sqref="G225">
    <cfRule type="expression" dxfId="8618" priority="6471" stopIfTrue="1">
      <formula>$A225&lt;&gt;""</formula>
    </cfRule>
  </conditionalFormatting>
  <conditionalFormatting sqref="G225">
    <cfRule type="expression" dxfId="8617" priority="6472" stopIfTrue="1">
      <formula>$A225&lt;&gt;""</formula>
    </cfRule>
  </conditionalFormatting>
  <conditionalFormatting sqref="F226">
    <cfRule type="expression" dxfId="8616" priority="6470" stopIfTrue="1">
      <formula>$A226&lt;&gt;""</formula>
    </cfRule>
  </conditionalFormatting>
  <conditionalFormatting sqref="G226">
    <cfRule type="expression" dxfId="8615" priority="6469" stopIfTrue="1">
      <formula>$A226&lt;&gt;""</formula>
    </cfRule>
  </conditionalFormatting>
  <conditionalFormatting sqref="F228:H228">
    <cfRule type="expression" dxfId="8614" priority="6467" stopIfTrue="1">
      <formula>$A228&lt;&gt;""</formula>
    </cfRule>
  </conditionalFormatting>
  <conditionalFormatting sqref="H228">
    <cfRule type="expression" dxfId="8613" priority="6468" stopIfTrue="1">
      <formula>$A228&lt;&gt;""</formula>
    </cfRule>
  </conditionalFormatting>
  <conditionalFormatting sqref="F229:H229">
    <cfRule type="expression" dxfId="8612" priority="6465" stopIfTrue="1">
      <formula>$A229&lt;&gt;""</formula>
    </cfRule>
  </conditionalFormatting>
  <conditionalFormatting sqref="H229">
    <cfRule type="expression" dxfId="8611" priority="6466" stopIfTrue="1">
      <formula>$A229&lt;&gt;""</formula>
    </cfRule>
  </conditionalFormatting>
  <conditionalFormatting sqref="G230:H230">
    <cfRule type="expression" dxfId="8610" priority="6463" stopIfTrue="1">
      <formula>$A230&lt;&gt;""</formula>
    </cfRule>
  </conditionalFormatting>
  <conditionalFormatting sqref="G230:H230">
    <cfRule type="expression" dxfId="8609" priority="6464" stopIfTrue="1">
      <formula>$A230&lt;&gt;""</formula>
    </cfRule>
  </conditionalFormatting>
  <conditionalFormatting sqref="F230">
    <cfRule type="expression" dxfId="8608" priority="6462" stopIfTrue="1">
      <formula>$A230&lt;&gt;""</formula>
    </cfRule>
  </conditionalFormatting>
  <conditionalFormatting sqref="F233:H233">
    <cfRule type="expression" dxfId="8607" priority="6460" stopIfTrue="1">
      <formula>$A233&lt;&gt;""</formula>
    </cfRule>
  </conditionalFormatting>
  <conditionalFormatting sqref="H233">
    <cfRule type="expression" dxfId="8606" priority="6461" stopIfTrue="1">
      <formula>$A233&lt;&gt;""</formula>
    </cfRule>
  </conditionalFormatting>
  <conditionalFormatting sqref="G232:H232">
    <cfRule type="expression" dxfId="8605" priority="6458" stopIfTrue="1">
      <formula>$A232&lt;&gt;""</formula>
    </cfRule>
  </conditionalFormatting>
  <conditionalFormatting sqref="G232:H232">
    <cfRule type="expression" dxfId="8604" priority="6459" stopIfTrue="1">
      <formula>$A232&lt;&gt;""</formula>
    </cfRule>
  </conditionalFormatting>
  <conditionalFormatting sqref="H231">
    <cfRule type="expression" dxfId="8603" priority="6457" stopIfTrue="1">
      <formula>$A231&lt;&gt;""</formula>
    </cfRule>
  </conditionalFormatting>
  <conditionalFormatting sqref="G234:H234">
    <cfRule type="expression" dxfId="8602" priority="6455" stopIfTrue="1">
      <formula>$A234&lt;&gt;""</formula>
    </cfRule>
  </conditionalFormatting>
  <conditionalFormatting sqref="H234">
    <cfRule type="expression" dxfId="8601" priority="6456" stopIfTrue="1">
      <formula>$A234&lt;&gt;""</formula>
    </cfRule>
  </conditionalFormatting>
  <conditionalFormatting sqref="G234:H234">
    <cfRule type="expression" dxfId="8600" priority="6454" stopIfTrue="1">
      <formula>$A234&lt;&gt;""</formula>
    </cfRule>
  </conditionalFormatting>
  <conditionalFormatting sqref="F234">
    <cfRule type="expression" dxfId="8599" priority="6453" stopIfTrue="1">
      <formula>$A234&lt;&gt;""</formula>
    </cfRule>
  </conditionalFormatting>
  <conditionalFormatting sqref="F235">
    <cfRule type="expression" dxfId="8598" priority="6452" stopIfTrue="1">
      <formula>$A235&lt;&gt;""</formula>
    </cfRule>
  </conditionalFormatting>
  <conditionalFormatting sqref="G235:H235">
    <cfRule type="expression" dxfId="8597" priority="6450" stopIfTrue="1">
      <formula>$A235&lt;&gt;""</formula>
    </cfRule>
  </conditionalFormatting>
  <conditionalFormatting sqref="G235:H235">
    <cfRule type="expression" dxfId="8596" priority="6451" stopIfTrue="1">
      <formula>$A235&lt;&gt;""</formula>
    </cfRule>
  </conditionalFormatting>
  <conditionalFormatting sqref="G236:H236">
    <cfRule type="expression" dxfId="8595" priority="6448" stopIfTrue="1">
      <formula>$A236&lt;&gt;""</formula>
    </cfRule>
  </conditionalFormatting>
  <conditionalFormatting sqref="H236">
    <cfRule type="expression" dxfId="8594" priority="6449" stopIfTrue="1">
      <formula>$A236&lt;&gt;""</formula>
    </cfRule>
  </conditionalFormatting>
  <conditionalFormatting sqref="G236:H236">
    <cfRule type="expression" dxfId="8593" priority="6447" stopIfTrue="1">
      <formula>$A236&lt;&gt;""</formula>
    </cfRule>
  </conditionalFormatting>
  <conditionalFormatting sqref="F236">
    <cfRule type="expression" dxfId="8592" priority="6446" stopIfTrue="1">
      <formula>$A236&lt;&gt;""</formula>
    </cfRule>
  </conditionalFormatting>
  <conditionalFormatting sqref="G237:H237">
    <cfRule type="expression" dxfId="8591" priority="6444" stopIfTrue="1">
      <formula>$A237&lt;&gt;""</formula>
    </cfRule>
  </conditionalFormatting>
  <conditionalFormatting sqref="G237:H237">
    <cfRule type="expression" dxfId="8590" priority="6445" stopIfTrue="1">
      <formula>$A237&lt;&gt;""</formula>
    </cfRule>
  </conditionalFormatting>
  <conditionalFormatting sqref="F238:H238">
    <cfRule type="expression" dxfId="8589" priority="6442" stopIfTrue="1">
      <formula>$A238&lt;&gt;""</formula>
    </cfRule>
  </conditionalFormatting>
  <conditionalFormatting sqref="F238:H238">
    <cfRule type="expression" dxfId="8588" priority="6443" stopIfTrue="1">
      <formula>$A238&lt;&gt;""</formula>
    </cfRule>
  </conditionalFormatting>
  <conditionalFormatting sqref="G240:H240">
    <cfRule type="expression" dxfId="8587" priority="6440" stopIfTrue="1">
      <formula>$A240&lt;&gt;""</formula>
    </cfRule>
  </conditionalFormatting>
  <conditionalFormatting sqref="H240">
    <cfRule type="expression" dxfId="8586" priority="6441" stopIfTrue="1">
      <formula>$A240&lt;&gt;""</formula>
    </cfRule>
  </conditionalFormatting>
  <conditionalFormatting sqref="G240:H240">
    <cfRule type="expression" dxfId="8585" priority="6439" stopIfTrue="1">
      <formula>$A240&lt;&gt;""</formula>
    </cfRule>
  </conditionalFormatting>
  <conditionalFormatting sqref="F240">
    <cfRule type="expression" dxfId="8584" priority="6438" stopIfTrue="1">
      <formula>$A240&lt;&gt;""</formula>
    </cfRule>
  </conditionalFormatting>
  <conditionalFormatting sqref="I239:I242">
    <cfRule type="expression" dxfId="8583" priority="6436" stopIfTrue="1">
      <formula>$A239&lt;&gt;""</formula>
    </cfRule>
  </conditionalFormatting>
  <conditionalFormatting sqref="I242">
    <cfRule type="expression" dxfId="8582" priority="6437" stopIfTrue="1">
      <formula>$A242&lt;&gt;""</formula>
    </cfRule>
  </conditionalFormatting>
  <conditionalFormatting sqref="F239:H242">
    <cfRule type="expression" dxfId="8581" priority="6434" stopIfTrue="1">
      <formula>$A239&lt;&gt;""</formula>
    </cfRule>
  </conditionalFormatting>
  <conditionalFormatting sqref="F239:H242">
    <cfRule type="expression" dxfId="8580" priority="6435" stopIfTrue="1">
      <formula>$A239&lt;&gt;""</formula>
    </cfRule>
  </conditionalFormatting>
  <conditionalFormatting sqref="G252:H252">
    <cfRule type="expression" dxfId="8579" priority="6432" stopIfTrue="1">
      <formula>$A252&lt;&gt;""</formula>
    </cfRule>
  </conditionalFormatting>
  <conditionalFormatting sqref="G252:H252">
    <cfRule type="expression" dxfId="8578" priority="6433" stopIfTrue="1">
      <formula>$A252&lt;&gt;""</formula>
    </cfRule>
  </conditionalFormatting>
  <conditionalFormatting sqref="F252">
    <cfRule type="expression" dxfId="8577" priority="6431" stopIfTrue="1">
      <formula>$A252&lt;&gt;""</formula>
    </cfRule>
  </conditionalFormatting>
  <conditionalFormatting sqref="G243:H243">
    <cfRule type="expression" dxfId="8576" priority="6429" stopIfTrue="1">
      <formula>$A243&lt;&gt;""</formula>
    </cfRule>
  </conditionalFormatting>
  <conditionalFormatting sqref="G243:H243">
    <cfRule type="expression" dxfId="8575" priority="6430" stopIfTrue="1">
      <formula>$A243&lt;&gt;""</formula>
    </cfRule>
  </conditionalFormatting>
  <conditionalFormatting sqref="F243">
    <cfRule type="expression" dxfId="8574" priority="6428" stopIfTrue="1">
      <formula>$A243&lt;&gt;""</formula>
    </cfRule>
  </conditionalFormatting>
  <conditionalFormatting sqref="G245:H245">
    <cfRule type="expression" dxfId="8573" priority="6426" stopIfTrue="1">
      <formula>$A245&lt;&gt;""</formula>
    </cfRule>
  </conditionalFormatting>
  <conditionalFormatting sqref="G245:H245">
    <cfRule type="expression" dxfId="8572" priority="6427" stopIfTrue="1">
      <formula>$A245&lt;&gt;""</formula>
    </cfRule>
  </conditionalFormatting>
  <conditionalFormatting sqref="G248:H248">
    <cfRule type="expression" dxfId="8571" priority="6424" stopIfTrue="1">
      <formula>$A248&lt;&gt;""</formula>
    </cfRule>
  </conditionalFormatting>
  <conditionalFormatting sqref="G248:H248">
    <cfRule type="expression" dxfId="8570" priority="6425" stopIfTrue="1">
      <formula>$A248&lt;&gt;""</formula>
    </cfRule>
  </conditionalFormatting>
  <conditionalFormatting sqref="F248">
    <cfRule type="expression" dxfId="8569" priority="6423" stopIfTrue="1">
      <formula>$A248&lt;&gt;""</formula>
    </cfRule>
  </conditionalFormatting>
  <conditionalFormatting sqref="H250">
    <cfRule type="expression" dxfId="8568" priority="6421" stopIfTrue="1">
      <formula>$A250&lt;&gt;""</formula>
    </cfRule>
  </conditionalFormatting>
  <conditionalFormatting sqref="H250">
    <cfRule type="expression" dxfId="8567" priority="6422" stopIfTrue="1">
      <formula>$A250&lt;&gt;""</formula>
    </cfRule>
  </conditionalFormatting>
  <conditionalFormatting sqref="G250">
    <cfRule type="expression" dxfId="8566" priority="6419" stopIfTrue="1">
      <formula>$A250&lt;&gt;""</formula>
    </cfRule>
  </conditionalFormatting>
  <conditionalFormatting sqref="G250">
    <cfRule type="expression" dxfId="8565" priority="6420" stopIfTrue="1">
      <formula>$A250&lt;&gt;""</formula>
    </cfRule>
  </conditionalFormatting>
  <conditionalFormatting sqref="G251:H251">
    <cfRule type="expression" dxfId="8564" priority="6417" stopIfTrue="1">
      <formula>$A251&lt;&gt;""</formula>
    </cfRule>
  </conditionalFormatting>
  <conditionalFormatting sqref="G251:H251">
    <cfRule type="expression" dxfId="8563" priority="6418" stopIfTrue="1">
      <formula>$A251&lt;&gt;""</formula>
    </cfRule>
  </conditionalFormatting>
  <conditionalFormatting sqref="F251">
    <cfRule type="expression" dxfId="8562" priority="6416" stopIfTrue="1">
      <formula>$A251&lt;&gt;""</formula>
    </cfRule>
  </conditionalFormatting>
  <conditionalFormatting sqref="C255:H255">
    <cfRule type="expression" dxfId="8561" priority="6414" stopIfTrue="1">
      <formula>$A255&lt;&gt;""</formula>
    </cfRule>
  </conditionalFormatting>
  <conditionalFormatting sqref="C255:H255">
    <cfRule type="expression" dxfId="8560" priority="6415" stopIfTrue="1">
      <formula>$A255&lt;&gt;""</formula>
    </cfRule>
  </conditionalFormatting>
  <conditionalFormatting sqref="F253:H253">
    <cfRule type="expression" dxfId="8559" priority="6412" stopIfTrue="1">
      <formula>$A253&lt;&gt;""</formula>
    </cfRule>
  </conditionalFormatting>
  <conditionalFormatting sqref="F253:H253">
    <cfRule type="expression" dxfId="8558" priority="6413" stopIfTrue="1">
      <formula>$A253&lt;&gt;""</formula>
    </cfRule>
  </conditionalFormatting>
  <conditionalFormatting sqref="F254:H254">
    <cfRule type="expression" dxfId="8557" priority="6410" stopIfTrue="1">
      <formula>$A254&lt;&gt;""</formula>
    </cfRule>
  </conditionalFormatting>
  <conditionalFormatting sqref="F254:H254">
    <cfRule type="expression" dxfId="8556" priority="6411" stopIfTrue="1">
      <formula>$A254&lt;&gt;""</formula>
    </cfRule>
  </conditionalFormatting>
  <conditionalFormatting sqref="I124:J125">
    <cfRule type="expression" dxfId="8555" priority="6409" stopIfTrue="1">
      <formula>$A124&lt;&gt;""</formula>
    </cfRule>
  </conditionalFormatting>
  <conditionalFormatting sqref="F124:H125">
    <cfRule type="expression" dxfId="8554" priority="6407" stopIfTrue="1">
      <formula>$A124&lt;&gt;""</formula>
    </cfRule>
  </conditionalFormatting>
  <conditionalFormatting sqref="F124:H125">
    <cfRule type="expression" dxfId="8553" priority="6408" stopIfTrue="1">
      <formula>$A124&lt;&gt;""</formula>
    </cfRule>
  </conditionalFormatting>
  <conditionalFormatting sqref="H123:J123">
    <cfRule type="expression" dxfId="8552" priority="6406" stopIfTrue="1">
      <formula>$A123&lt;&gt;""</formula>
    </cfRule>
  </conditionalFormatting>
  <conditionalFormatting sqref="G123">
    <cfRule type="expression" dxfId="8551" priority="6404" stopIfTrue="1">
      <formula>$A123&lt;&gt;""</formula>
    </cfRule>
  </conditionalFormatting>
  <conditionalFormatting sqref="G123">
    <cfRule type="expression" dxfId="8550" priority="6405" stopIfTrue="1">
      <formula>$A123&lt;&gt;""</formula>
    </cfRule>
  </conditionalFormatting>
  <conditionalFormatting sqref="F210:F213 G211:H212 H212:H213">
    <cfRule type="expression" dxfId="8549" priority="6400" stopIfTrue="1">
      <formula>$A210&lt;&gt;""</formula>
    </cfRule>
  </conditionalFormatting>
  <conditionalFormatting sqref="F218">
    <cfRule type="expression" dxfId="8548" priority="6399" stopIfTrue="1">
      <formula>$A218&lt;&gt;""</formula>
    </cfRule>
  </conditionalFormatting>
  <conditionalFormatting sqref="F188:I191">
    <cfRule type="expression" dxfId="8547" priority="6403" stopIfTrue="1">
      <formula>$A188&lt;&gt;""</formula>
    </cfRule>
  </conditionalFormatting>
  <conditionalFormatting sqref="H191:I193">
    <cfRule type="expression" dxfId="8546" priority="6401" stopIfTrue="1">
      <formula>$A191&lt;&gt;""</formula>
    </cfRule>
  </conditionalFormatting>
  <conditionalFormatting sqref="I260:I264">
    <cfRule type="expression" dxfId="8545" priority="6402" stopIfTrue="1">
      <formula>$A260&lt;&gt;""</formula>
    </cfRule>
  </conditionalFormatting>
  <conditionalFormatting sqref="F140:H142">
    <cfRule type="expression" dxfId="8544" priority="6397" stopIfTrue="1">
      <formula>$A140&lt;&gt;""</formula>
    </cfRule>
  </conditionalFormatting>
  <conditionalFormatting sqref="F140:H142">
    <cfRule type="expression" dxfId="8543" priority="6398" stopIfTrue="1">
      <formula>$A140&lt;&gt;""</formula>
    </cfRule>
  </conditionalFormatting>
  <conditionalFormatting sqref="H139">
    <cfRule type="expression" dxfId="8542" priority="6395" stopIfTrue="1">
      <formula>$A139&lt;&gt;""</formula>
    </cfRule>
  </conditionalFormatting>
  <conditionalFormatting sqref="H139">
    <cfRule type="expression" dxfId="8541" priority="6396" stopIfTrue="1">
      <formula>$A139&lt;&gt;""</formula>
    </cfRule>
  </conditionalFormatting>
  <conditionalFormatting sqref="H140">
    <cfRule type="expression" dxfId="8540" priority="6393" stopIfTrue="1">
      <formula>$A140&lt;&gt;""</formula>
    </cfRule>
  </conditionalFormatting>
  <conditionalFormatting sqref="H140">
    <cfRule type="expression" dxfId="8539" priority="6394" stopIfTrue="1">
      <formula>$A140&lt;&gt;""</formula>
    </cfRule>
  </conditionalFormatting>
  <conditionalFormatting sqref="F144:H144">
    <cfRule type="expression" dxfId="8538" priority="6391" stopIfTrue="1">
      <formula>$A144&lt;&gt;""</formula>
    </cfRule>
  </conditionalFormatting>
  <conditionalFormatting sqref="F144:H144">
    <cfRule type="expression" dxfId="8537" priority="6392" stopIfTrue="1">
      <formula>$A144&lt;&gt;""</formula>
    </cfRule>
  </conditionalFormatting>
  <conditionalFormatting sqref="F145:H145">
    <cfRule type="expression" dxfId="8536" priority="6389" stopIfTrue="1">
      <formula>$A145&lt;&gt;""</formula>
    </cfRule>
  </conditionalFormatting>
  <conditionalFormatting sqref="F145:H145">
    <cfRule type="expression" dxfId="8535" priority="6390" stopIfTrue="1">
      <formula>$A145&lt;&gt;""</formula>
    </cfRule>
  </conditionalFormatting>
  <conditionalFormatting sqref="G137">
    <cfRule type="expression" dxfId="8534" priority="6387" stopIfTrue="1">
      <formula>$A137&lt;&gt;""</formula>
    </cfRule>
  </conditionalFormatting>
  <conditionalFormatting sqref="G137">
    <cfRule type="expression" dxfId="8533" priority="6388" stopIfTrue="1">
      <formula>$A137&lt;&gt;""</formula>
    </cfRule>
  </conditionalFormatting>
  <conditionalFormatting sqref="G136">
    <cfRule type="expression" dxfId="8532" priority="6385" stopIfTrue="1">
      <formula>$A136&lt;&gt;""</formula>
    </cfRule>
  </conditionalFormatting>
  <conditionalFormatting sqref="G136">
    <cfRule type="expression" dxfId="8531" priority="6386" stopIfTrue="1">
      <formula>$A136&lt;&gt;""</formula>
    </cfRule>
  </conditionalFormatting>
  <conditionalFormatting sqref="F143:H143">
    <cfRule type="expression" dxfId="8530" priority="6383" stopIfTrue="1">
      <formula>$A143&lt;&gt;""</formula>
    </cfRule>
  </conditionalFormatting>
  <conditionalFormatting sqref="F143:H143">
    <cfRule type="expression" dxfId="8529" priority="6384" stopIfTrue="1">
      <formula>$A143&lt;&gt;""</formula>
    </cfRule>
  </conditionalFormatting>
  <conditionalFormatting sqref="D153">
    <cfRule type="expression" dxfId="8528" priority="6382" stopIfTrue="1">
      <formula>$A153&lt;&gt;""</formula>
    </cfRule>
  </conditionalFormatting>
  <conditionalFormatting sqref="H146">
    <cfRule type="expression" dxfId="8527" priority="6381" stopIfTrue="1">
      <formula>$A146&lt;&gt;""</formula>
    </cfRule>
  </conditionalFormatting>
  <conditionalFormatting sqref="G146">
    <cfRule type="expression" dxfId="8526" priority="6379" stopIfTrue="1">
      <formula>$A146&lt;&gt;""</formula>
    </cfRule>
  </conditionalFormatting>
  <conditionalFormatting sqref="G146">
    <cfRule type="expression" dxfId="8525" priority="6380" stopIfTrue="1">
      <formula>$A146&lt;&gt;""</formula>
    </cfRule>
  </conditionalFormatting>
  <conditionalFormatting sqref="G148">
    <cfRule type="expression" dxfId="8524" priority="6378" stopIfTrue="1">
      <formula>$A148&lt;&gt;""</formula>
    </cfRule>
  </conditionalFormatting>
  <conditionalFormatting sqref="G149">
    <cfRule type="expression" dxfId="8523" priority="6377" stopIfTrue="1">
      <formula>$A149&lt;&gt;""</formula>
    </cfRule>
  </conditionalFormatting>
  <conditionalFormatting sqref="F152:H154">
    <cfRule type="expression" dxfId="8522" priority="6375" stopIfTrue="1">
      <formula>$A152&lt;&gt;""</formula>
    </cfRule>
  </conditionalFormatting>
  <conditionalFormatting sqref="F152:H154">
    <cfRule type="expression" dxfId="8521" priority="6376" stopIfTrue="1">
      <formula>$A152&lt;&gt;""</formula>
    </cfRule>
  </conditionalFormatting>
  <conditionalFormatting sqref="G150:H152">
    <cfRule type="expression" dxfId="8520" priority="6373" stopIfTrue="1">
      <formula>$A150&lt;&gt;""</formula>
    </cfRule>
  </conditionalFormatting>
  <conditionalFormatting sqref="G150:H152">
    <cfRule type="expression" dxfId="8519" priority="6374" stopIfTrue="1">
      <formula>$A150&lt;&gt;""</formula>
    </cfRule>
  </conditionalFormatting>
  <conditionalFormatting sqref="G155:H155">
    <cfRule type="expression" dxfId="8518" priority="6371" stopIfTrue="1">
      <formula>$A155&lt;&gt;""</formula>
    </cfRule>
  </conditionalFormatting>
  <conditionalFormatting sqref="G155:H155">
    <cfRule type="expression" dxfId="8517" priority="6372" stopIfTrue="1">
      <formula>$A155&lt;&gt;""</formula>
    </cfRule>
  </conditionalFormatting>
  <conditionalFormatting sqref="I172:J174">
    <cfRule type="expression" dxfId="8516" priority="6369" stopIfTrue="1">
      <formula>$A172&lt;&gt;""</formula>
    </cfRule>
  </conditionalFormatting>
  <conditionalFormatting sqref="I174:J174">
    <cfRule type="expression" dxfId="8515" priority="6370" stopIfTrue="1">
      <formula>$A174&lt;&gt;""</formula>
    </cfRule>
  </conditionalFormatting>
  <conditionalFormatting sqref="F172:H174">
    <cfRule type="expression" dxfId="8514" priority="6367" stopIfTrue="1">
      <formula>$A172&lt;&gt;""</formula>
    </cfRule>
  </conditionalFormatting>
  <conditionalFormatting sqref="F172:H174">
    <cfRule type="expression" dxfId="8513" priority="6368" stopIfTrue="1">
      <formula>$A172&lt;&gt;""</formula>
    </cfRule>
  </conditionalFormatting>
  <conditionalFormatting sqref="F156:F158">
    <cfRule type="expression" dxfId="8512" priority="6366" stopIfTrue="1">
      <formula>$A156&lt;&gt;""</formula>
    </cfRule>
  </conditionalFormatting>
  <conditionalFormatting sqref="G156:H158">
    <cfRule type="expression" dxfId="8511" priority="6364" stopIfTrue="1">
      <formula>$A156&lt;&gt;""</formula>
    </cfRule>
  </conditionalFormatting>
  <conditionalFormatting sqref="G156:H158">
    <cfRule type="expression" dxfId="8510" priority="6365" stopIfTrue="1">
      <formula>$A156&lt;&gt;""</formula>
    </cfRule>
  </conditionalFormatting>
  <conditionalFormatting sqref="F159:F161">
    <cfRule type="expression" dxfId="8509" priority="6363" stopIfTrue="1">
      <formula>$A159&lt;&gt;""</formula>
    </cfRule>
  </conditionalFormatting>
  <conditionalFormatting sqref="G159:H161">
    <cfRule type="expression" dxfId="8508" priority="6361" stopIfTrue="1">
      <formula>$A159&lt;&gt;""</formula>
    </cfRule>
  </conditionalFormatting>
  <conditionalFormatting sqref="G159:H161">
    <cfRule type="expression" dxfId="8507" priority="6362" stopIfTrue="1">
      <formula>$A159&lt;&gt;""</formula>
    </cfRule>
  </conditionalFormatting>
  <conditionalFormatting sqref="F164:H164">
    <cfRule type="expression" dxfId="8506" priority="6359" stopIfTrue="1">
      <formula>$A164&lt;&gt;""</formula>
    </cfRule>
  </conditionalFormatting>
  <conditionalFormatting sqref="F164:H164">
    <cfRule type="expression" dxfId="8505" priority="6360" stopIfTrue="1">
      <formula>$A164&lt;&gt;""</formula>
    </cfRule>
  </conditionalFormatting>
  <conditionalFormatting sqref="G163">
    <cfRule type="expression" dxfId="8504" priority="6357" stopIfTrue="1">
      <formula>$A163&lt;&gt;""</formula>
    </cfRule>
  </conditionalFormatting>
  <conditionalFormatting sqref="G163">
    <cfRule type="expression" dxfId="8503" priority="6358" stopIfTrue="1">
      <formula>$A163&lt;&gt;""</formula>
    </cfRule>
  </conditionalFormatting>
  <conditionalFormatting sqref="F167:H167">
    <cfRule type="expression" dxfId="8502" priority="6355" stopIfTrue="1">
      <formula>$A167&lt;&gt;""</formula>
    </cfRule>
  </conditionalFormatting>
  <conditionalFormatting sqref="F167:H167">
    <cfRule type="expression" dxfId="8501" priority="6356" stopIfTrue="1">
      <formula>$A167&lt;&gt;""</formula>
    </cfRule>
  </conditionalFormatting>
  <conditionalFormatting sqref="G168:H168">
    <cfRule type="expression" dxfId="8500" priority="6353" stopIfTrue="1">
      <formula>$A168&lt;&gt;""</formula>
    </cfRule>
  </conditionalFormatting>
  <conditionalFormatting sqref="G168:H168">
    <cfRule type="expression" dxfId="8499" priority="6354" stopIfTrue="1">
      <formula>$A168&lt;&gt;""</formula>
    </cfRule>
  </conditionalFormatting>
  <conditionalFormatting sqref="G165:H165">
    <cfRule type="expression" dxfId="8498" priority="6351" stopIfTrue="1">
      <formula>$A165&lt;&gt;""</formula>
    </cfRule>
  </conditionalFormatting>
  <conditionalFormatting sqref="H165">
    <cfRule type="expression" dxfId="8497" priority="6352" stopIfTrue="1">
      <formula>$A165&lt;&gt;""</formula>
    </cfRule>
  </conditionalFormatting>
  <conditionalFormatting sqref="H169">
    <cfRule type="expression" dxfId="8496" priority="6349" stopIfTrue="1">
      <formula>$A169&lt;&gt;""</formula>
    </cfRule>
  </conditionalFormatting>
  <conditionalFormatting sqref="H169">
    <cfRule type="expression" dxfId="8495" priority="6350" stopIfTrue="1">
      <formula>$A169&lt;&gt;""</formula>
    </cfRule>
  </conditionalFormatting>
  <conditionalFormatting sqref="H170">
    <cfRule type="expression" dxfId="8494" priority="6347" stopIfTrue="1">
      <formula>$A170&lt;&gt;""</formula>
    </cfRule>
  </conditionalFormatting>
  <conditionalFormatting sqref="H170">
    <cfRule type="expression" dxfId="8493" priority="6348" stopIfTrue="1">
      <formula>$A170&lt;&gt;""</formula>
    </cfRule>
  </conditionalFormatting>
  <conditionalFormatting sqref="H171">
    <cfRule type="expression" dxfId="8492" priority="6345" stopIfTrue="1">
      <formula>$A171&lt;&gt;""</formula>
    </cfRule>
  </conditionalFormatting>
  <conditionalFormatting sqref="H171">
    <cfRule type="expression" dxfId="8491" priority="6346" stopIfTrue="1">
      <formula>$A171&lt;&gt;""</formula>
    </cfRule>
  </conditionalFormatting>
  <conditionalFormatting sqref="H172">
    <cfRule type="expression" dxfId="8490" priority="6343" stopIfTrue="1">
      <formula>$A172&lt;&gt;""</formula>
    </cfRule>
  </conditionalFormatting>
  <conditionalFormatting sqref="H172">
    <cfRule type="expression" dxfId="8489" priority="6344" stopIfTrue="1">
      <formula>$A172&lt;&gt;""</formula>
    </cfRule>
  </conditionalFormatting>
  <conditionalFormatting sqref="G176">
    <cfRule type="expression" dxfId="8488" priority="6341" stopIfTrue="1">
      <formula>$A176&lt;&gt;""</formula>
    </cfRule>
  </conditionalFormatting>
  <conditionalFormatting sqref="G176">
    <cfRule type="expression" dxfId="8487" priority="6342" stopIfTrue="1">
      <formula>$A176&lt;&gt;""</formula>
    </cfRule>
  </conditionalFormatting>
  <conditionalFormatting sqref="G175">
    <cfRule type="expression" dxfId="8486" priority="6339" stopIfTrue="1">
      <formula>$A175&lt;&gt;""</formula>
    </cfRule>
  </conditionalFormatting>
  <conditionalFormatting sqref="G175">
    <cfRule type="expression" dxfId="8485" priority="6340" stopIfTrue="1">
      <formula>$A175&lt;&gt;""</formula>
    </cfRule>
  </conditionalFormatting>
  <conditionalFormatting sqref="F181">
    <cfRule type="expression" dxfId="8484" priority="6338" stopIfTrue="1">
      <formula>$A181&lt;&gt;""</formula>
    </cfRule>
  </conditionalFormatting>
  <conditionalFormatting sqref="G182:H182">
    <cfRule type="expression" dxfId="8483" priority="6336" stopIfTrue="1">
      <formula>$A182&lt;&gt;""</formula>
    </cfRule>
  </conditionalFormatting>
  <conditionalFormatting sqref="G182:H182">
    <cfRule type="expression" dxfId="8482" priority="6337" stopIfTrue="1">
      <formula>$A182&lt;&gt;""</formula>
    </cfRule>
  </conditionalFormatting>
  <conditionalFormatting sqref="G183:H183">
    <cfRule type="expression" dxfId="8481" priority="6334" stopIfTrue="1">
      <formula>$A183&lt;&gt;""</formula>
    </cfRule>
  </conditionalFormatting>
  <conditionalFormatting sqref="G183:H183">
    <cfRule type="expression" dxfId="8480" priority="6335" stopIfTrue="1">
      <formula>$A183&lt;&gt;""</formula>
    </cfRule>
  </conditionalFormatting>
  <conditionalFormatting sqref="F182">
    <cfRule type="expression" dxfId="8479" priority="6333" stopIfTrue="1">
      <formula>$A182&lt;&gt;""</formula>
    </cfRule>
  </conditionalFormatting>
  <conditionalFormatting sqref="F183">
    <cfRule type="expression" dxfId="8478" priority="6332" stopIfTrue="1">
      <formula>$A183&lt;&gt;""</formula>
    </cfRule>
  </conditionalFormatting>
  <conditionalFormatting sqref="D182">
    <cfRule type="expression" dxfId="8477" priority="6331" stopIfTrue="1">
      <formula>$A182&lt;&gt;""</formula>
    </cfRule>
  </conditionalFormatting>
  <conditionalFormatting sqref="F177:F179">
    <cfRule type="expression" dxfId="8476" priority="6330" stopIfTrue="1">
      <formula>$A177&lt;&gt;""</formula>
    </cfRule>
  </conditionalFormatting>
  <conditionalFormatting sqref="G177:H179">
    <cfRule type="expression" dxfId="8475" priority="6328" stopIfTrue="1">
      <formula>$A177&lt;&gt;""</formula>
    </cfRule>
  </conditionalFormatting>
  <conditionalFormatting sqref="G177:H179">
    <cfRule type="expression" dxfId="8474" priority="6329" stopIfTrue="1">
      <formula>$A177&lt;&gt;""</formula>
    </cfRule>
  </conditionalFormatting>
  <conditionalFormatting sqref="I196">
    <cfRule type="expression" dxfId="8473" priority="6327" stopIfTrue="1">
      <formula>$A196&lt;&gt;""</formula>
    </cfRule>
  </conditionalFormatting>
  <conditionalFormatting sqref="E194">
    <cfRule type="expression" dxfId="8472" priority="6326" stopIfTrue="1">
      <formula>$A194&lt;&gt;""</formula>
    </cfRule>
  </conditionalFormatting>
  <conditionalFormatting sqref="E195">
    <cfRule type="expression" dxfId="8471" priority="6325" stopIfTrue="1">
      <formula>$A195&lt;&gt;""</formula>
    </cfRule>
  </conditionalFormatting>
  <conditionalFormatting sqref="G185">
    <cfRule type="expression" dxfId="8470" priority="6323" stopIfTrue="1">
      <formula>$A185&lt;&gt;""</formula>
    </cfRule>
  </conditionalFormatting>
  <conditionalFormatting sqref="G185">
    <cfRule type="expression" dxfId="8469" priority="6324" stopIfTrue="1">
      <formula>$A185&lt;&gt;""</formula>
    </cfRule>
  </conditionalFormatting>
  <conditionalFormatting sqref="G184">
    <cfRule type="expression" dxfId="8468" priority="6321" stopIfTrue="1">
      <formula>$A184&lt;&gt;""</formula>
    </cfRule>
  </conditionalFormatting>
  <conditionalFormatting sqref="G184">
    <cfRule type="expression" dxfId="8467" priority="6322" stopIfTrue="1">
      <formula>$A184&lt;&gt;""</formula>
    </cfRule>
  </conditionalFormatting>
  <conditionalFormatting sqref="F196">
    <cfRule type="expression" dxfId="8466" priority="6320" stopIfTrue="1">
      <formula>$A196&lt;&gt;""</formula>
    </cfRule>
  </conditionalFormatting>
  <conditionalFormatting sqref="F200:F202">
    <cfRule type="expression" dxfId="8465" priority="6319" stopIfTrue="1">
      <formula>$A200&lt;&gt;""</formula>
    </cfRule>
  </conditionalFormatting>
  <conditionalFormatting sqref="G200:H202">
    <cfRule type="expression" dxfId="8464" priority="6317" stopIfTrue="1">
      <formula>$A200&lt;&gt;""</formula>
    </cfRule>
  </conditionalFormatting>
  <conditionalFormatting sqref="G200:H202">
    <cfRule type="expression" dxfId="8463" priority="6318" stopIfTrue="1">
      <formula>$A200&lt;&gt;""</formula>
    </cfRule>
  </conditionalFormatting>
  <conditionalFormatting sqref="I217:J220">
    <cfRule type="expression" dxfId="8462" priority="6315" stopIfTrue="1">
      <formula>$A217&lt;&gt;""</formula>
    </cfRule>
  </conditionalFormatting>
  <conditionalFormatting sqref="I220:J220">
    <cfRule type="expression" dxfId="8461" priority="6316" stopIfTrue="1">
      <formula>$A220&lt;&gt;""</formula>
    </cfRule>
  </conditionalFormatting>
  <conditionalFormatting sqref="F217:H220">
    <cfRule type="expression" dxfId="8460" priority="6313" stopIfTrue="1">
      <formula>$A217&lt;&gt;""</formula>
    </cfRule>
  </conditionalFormatting>
  <conditionalFormatting sqref="F217:H220">
    <cfRule type="expression" dxfId="8459" priority="6314" stopIfTrue="1">
      <formula>$A217&lt;&gt;""</formula>
    </cfRule>
  </conditionalFormatting>
  <conditionalFormatting sqref="G203:H203">
    <cfRule type="expression" dxfId="8458" priority="6311" stopIfTrue="1">
      <formula>$A203&lt;&gt;""</formula>
    </cfRule>
  </conditionalFormatting>
  <conditionalFormatting sqref="G203:H203">
    <cfRule type="expression" dxfId="8457" priority="6312" stopIfTrue="1">
      <formula>$A203&lt;&gt;""</formula>
    </cfRule>
  </conditionalFormatting>
  <conditionalFormatting sqref="G204:H204">
    <cfRule type="expression" dxfId="8456" priority="6309" stopIfTrue="1">
      <formula>$A204&lt;&gt;""</formula>
    </cfRule>
  </conditionalFormatting>
  <conditionalFormatting sqref="H204">
    <cfRule type="expression" dxfId="8455" priority="6310" stopIfTrue="1">
      <formula>$A204&lt;&gt;""</formula>
    </cfRule>
  </conditionalFormatting>
  <conditionalFormatting sqref="F205">
    <cfRule type="expression" dxfId="8454" priority="6308" stopIfTrue="1">
      <formula>$A205&lt;&gt;""</formula>
    </cfRule>
  </conditionalFormatting>
  <conditionalFormatting sqref="G206:H206">
    <cfRule type="expression" dxfId="8453" priority="6306" stopIfTrue="1">
      <formula>$A206&lt;&gt;""</formula>
    </cfRule>
  </conditionalFormatting>
  <conditionalFormatting sqref="G206:H206">
    <cfRule type="expression" dxfId="8452" priority="6307" stopIfTrue="1">
      <formula>$A206&lt;&gt;""</formula>
    </cfRule>
  </conditionalFormatting>
  <conditionalFormatting sqref="G207:H207">
    <cfRule type="expression" dxfId="8451" priority="6304" stopIfTrue="1">
      <formula>$A207&lt;&gt;""</formula>
    </cfRule>
  </conditionalFormatting>
  <conditionalFormatting sqref="G207:H207">
    <cfRule type="expression" dxfId="8450" priority="6305" stopIfTrue="1">
      <formula>$A207&lt;&gt;""</formula>
    </cfRule>
  </conditionalFormatting>
  <conditionalFormatting sqref="F207">
    <cfRule type="expression" dxfId="8449" priority="6303" stopIfTrue="1">
      <formula>$A207&lt;&gt;""</formula>
    </cfRule>
  </conditionalFormatting>
  <conditionalFormatting sqref="F212">
    <cfRule type="expression" dxfId="8448" priority="6302" stopIfTrue="1">
      <formula>$A212&lt;&gt;""</formula>
    </cfRule>
  </conditionalFormatting>
  <conditionalFormatting sqref="F208">
    <cfRule type="expression" dxfId="8447" priority="6301" stopIfTrue="1">
      <formula>$A208&lt;&gt;""</formula>
    </cfRule>
  </conditionalFormatting>
  <conditionalFormatting sqref="G212">
    <cfRule type="expression" dxfId="8446" priority="6300" stopIfTrue="1">
      <formula>$A212&lt;&gt;""</formula>
    </cfRule>
  </conditionalFormatting>
  <conditionalFormatting sqref="H209">
    <cfRule type="expression" dxfId="8445" priority="6298" stopIfTrue="1">
      <formula>$A209&lt;&gt;""</formula>
    </cfRule>
  </conditionalFormatting>
  <conditionalFormatting sqref="H209">
    <cfRule type="expression" dxfId="8444" priority="6299" stopIfTrue="1">
      <formula>$A209&lt;&gt;""</formula>
    </cfRule>
  </conditionalFormatting>
  <conditionalFormatting sqref="G209">
    <cfRule type="expression" dxfId="8443" priority="6296" stopIfTrue="1">
      <formula>$A209&lt;&gt;""</formula>
    </cfRule>
  </conditionalFormatting>
  <conditionalFormatting sqref="G209">
    <cfRule type="expression" dxfId="8442" priority="6297" stopIfTrue="1">
      <formula>$A209&lt;&gt;""</formula>
    </cfRule>
  </conditionalFormatting>
  <conditionalFormatting sqref="F209">
    <cfRule type="expression" dxfId="8441" priority="6295" stopIfTrue="1">
      <formula>$A209&lt;&gt;""</formula>
    </cfRule>
  </conditionalFormatting>
  <conditionalFormatting sqref="H210">
    <cfRule type="expression" dxfId="8440" priority="6293" stopIfTrue="1">
      <formula>$A210&lt;&gt;""</formula>
    </cfRule>
  </conditionalFormatting>
  <conditionalFormatting sqref="H210">
    <cfRule type="expression" dxfId="8439" priority="6294" stopIfTrue="1">
      <formula>$A210&lt;&gt;""</formula>
    </cfRule>
  </conditionalFormatting>
  <conditionalFormatting sqref="G210">
    <cfRule type="expression" dxfId="8438" priority="6291" stopIfTrue="1">
      <formula>$A210&lt;&gt;""</formula>
    </cfRule>
  </conditionalFormatting>
  <conditionalFormatting sqref="G210">
    <cfRule type="expression" dxfId="8437" priority="6292" stopIfTrue="1">
      <formula>$A210&lt;&gt;""</formula>
    </cfRule>
  </conditionalFormatting>
  <conditionalFormatting sqref="F210">
    <cfRule type="expression" dxfId="8436" priority="6289" stopIfTrue="1">
      <formula>$A210&lt;&gt;""</formula>
    </cfRule>
  </conditionalFormatting>
  <conditionalFormatting sqref="F210">
    <cfRule type="expression" dxfId="8435" priority="6290" stopIfTrue="1">
      <formula>$A210&lt;&gt;""</formula>
    </cfRule>
  </conditionalFormatting>
  <conditionalFormatting sqref="G211:H211">
    <cfRule type="expression" dxfId="8434" priority="6287" stopIfTrue="1">
      <formula>$A211&lt;&gt;""</formula>
    </cfRule>
  </conditionalFormatting>
  <conditionalFormatting sqref="G211:H211">
    <cfRule type="expression" dxfId="8433" priority="6288" stopIfTrue="1">
      <formula>$A211&lt;&gt;""</formula>
    </cfRule>
  </conditionalFormatting>
  <conditionalFormatting sqref="F206">
    <cfRule type="expression" dxfId="8432" priority="6286" stopIfTrue="1">
      <formula>$A206&lt;&gt;""</formula>
    </cfRule>
  </conditionalFormatting>
  <conditionalFormatting sqref="F214:H214">
    <cfRule type="expression" dxfId="8431" priority="6284" stopIfTrue="1">
      <formula>$A214&lt;&gt;""</formula>
    </cfRule>
  </conditionalFormatting>
  <conditionalFormatting sqref="F214:H214">
    <cfRule type="expression" dxfId="8430" priority="6285" stopIfTrue="1">
      <formula>$A214&lt;&gt;""</formula>
    </cfRule>
  </conditionalFormatting>
  <conditionalFormatting sqref="G213">
    <cfRule type="expression" dxfId="8429" priority="6282" stopIfTrue="1">
      <formula>$A213&lt;&gt;""</formula>
    </cfRule>
  </conditionalFormatting>
  <conditionalFormatting sqref="G213">
    <cfRule type="expression" dxfId="8428" priority="6283" stopIfTrue="1">
      <formula>$A213&lt;&gt;""</formula>
    </cfRule>
  </conditionalFormatting>
  <conditionalFormatting sqref="F215">
    <cfRule type="expression" dxfId="8427" priority="6281" stopIfTrue="1">
      <formula>$A215&lt;&gt;""</formula>
    </cfRule>
  </conditionalFormatting>
  <conditionalFormatting sqref="G215:H215">
    <cfRule type="expression" dxfId="8426" priority="6279" stopIfTrue="1">
      <formula>$A215&lt;&gt;""</formula>
    </cfRule>
  </conditionalFormatting>
  <conditionalFormatting sqref="G215:H215">
    <cfRule type="expression" dxfId="8425" priority="6280" stopIfTrue="1">
      <formula>$A215&lt;&gt;""</formula>
    </cfRule>
  </conditionalFormatting>
  <conditionalFormatting sqref="G218:H218">
    <cfRule type="expression" dxfId="8424" priority="6277" stopIfTrue="1">
      <formula>$A218&lt;&gt;""</formula>
    </cfRule>
  </conditionalFormatting>
  <conditionalFormatting sqref="G218:H218">
    <cfRule type="expression" dxfId="8423" priority="6278" stopIfTrue="1">
      <formula>$A218&lt;&gt;""</formula>
    </cfRule>
  </conditionalFormatting>
  <conditionalFormatting sqref="F218">
    <cfRule type="expression" dxfId="8422" priority="6276" stopIfTrue="1">
      <formula>$A218&lt;&gt;""</formula>
    </cfRule>
  </conditionalFormatting>
  <conditionalFormatting sqref="F216:G217 G215:G216">
    <cfRule type="expression" dxfId="8421" priority="6274" stopIfTrue="1">
      <formula>$A215&lt;&gt;""</formula>
    </cfRule>
  </conditionalFormatting>
  <conditionalFormatting sqref="F216:G217 G215:G216">
    <cfRule type="expression" dxfId="8420" priority="6275" stopIfTrue="1">
      <formula>$A215&lt;&gt;""</formula>
    </cfRule>
  </conditionalFormatting>
  <conditionalFormatting sqref="H216">
    <cfRule type="expression" dxfId="8419" priority="6272" stopIfTrue="1">
      <formula>$A216&lt;&gt;""</formula>
    </cfRule>
  </conditionalFormatting>
  <conditionalFormatting sqref="H216">
    <cfRule type="expression" dxfId="8418" priority="6273" stopIfTrue="1">
      <formula>$A216&lt;&gt;""</formula>
    </cfRule>
  </conditionalFormatting>
  <conditionalFormatting sqref="H217">
    <cfRule type="expression" dxfId="8417" priority="6270" stopIfTrue="1">
      <formula>$A217&lt;&gt;""</formula>
    </cfRule>
  </conditionalFormatting>
  <conditionalFormatting sqref="H217">
    <cfRule type="expression" dxfId="8416" priority="6271" stopIfTrue="1">
      <formula>$A217&lt;&gt;""</formula>
    </cfRule>
  </conditionalFormatting>
  <conditionalFormatting sqref="F217">
    <cfRule type="expression" dxfId="8415" priority="6269" stopIfTrue="1">
      <formula>$A217&lt;&gt;""</formula>
    </cfRule>
  </conditionalFormatting>
  <conditionalFormatting sqref="I219:J219">
    <cfRule type="expression" dxfId="8414" priority="6268" stopIfTrue="1">
      <formula>$A219&lt;&gt;""</formula>
    </cfRule>
  </conditionalFormatting>
  <conditionalFormatting sqref="G217:H217">
    <cfRule type="expression" dxfId="8413" priority="6266" stopIfTrue="1">
      <formula>$A217&lt;&gt;""</formula>
    </cfRule>
  </conditionalFormatting>
  <conditionalFormatting sqref="G217:H217">
    <cfRule type="expression" dxfId="8412" priority="6267" stopIfTrue="1">
      <formula>$A217&lt;&gt;""</formula>
    </cfRule>
  </conditionalFormatting>
  <conditionalFormatting sqref="F217">
    <cfRule type="expression" dxfId="8411" priority="6265" stopIfTrue="1">
      <formula>$A217&lt;&gt;""</formula>
    </cfRule>
  </conditionalFormatting>
  <conditionalFormatting sqref="F216">
    <cfRule type="expression" dxfId="8410" priority="6264" stopIfTrue="1">
      <formula>$A216&lt;&gt;""</formula>
    </cfRule>
  </conditionalFormatting>
  <conditionalFormatting sqref="G222:H222">
    <cfRule type="expression" dxfId="8409" priority="6263" stopIfTrue="1">
      <formula>$A222&lt;&gt;""</formula>
    </cfRule>
  </conditionalFormatting>
  <conditionalFormatting sqref="F222">
    <cfRule type="expression" dxfId="8408" priority="6262" stopIfTrue="1">
      <formula>$A222&lt;&gt;""</formula>
    </cfRule>
  </conditionalFormatting>
  <conditionalFormatting sqref="H223">
    <cfRule type="expression" dxfId="8407" priority="6261" stopIfTrue="1">
      <formula>$A223&lt;&gt;""</formula>
    </cfRule>
  </conditionalFormatting>
  <conditionalFormatting sqref="H199">
    <cfRule type="expression" dxfId="8406" priority="6260" stopIfTrue="1">
      <formula>$A199&lt;&gt;""</formula>
    </cfRule>
  </conditionalFormatting>
  <conditionalFormatting sqref="H199">
    <cfRule type="expression" dxfId="8405" priority="6259" stopIfTrue="1">
      <formula>$A199&lt;&gt;""</formula>
    </cfRule>
  </conditionalFormatting>
  <conditionalFormatting sqref="F223">
    <cfRule type="expression" dxfId="8404" priority="6258" stopIfTrue="1">
      <formula>$A223&lt;&gt;""</formula>
    </cfRule>
  </conditionalFormatting>
  <conditionalFormatting sqref="H224 F224">
    <cfRule type="expression" dxfId="8403" priority="6257" stopIfTrue="1">
      <formula>$A224&lt;&gt;""</formula>
    </cfRule>
  </conditionalFormatting>
  <conditionalFormatting sqref="G224">
    <cfRule type="expression" dxfId="8402" priority="6256" stopIfTrue="1">
      <formula>$A224&lt;&gt;""</formula>
    </cfRule>
  </conditionalFormatting>
  <conditionalFormatting sqref="G226:H226">
    <cfRule type="expression" dxfId="8401" priority="6254" stopIfTrue="1">
      <formula>$A226&lt;&gt;""</formula>
    </cfRule>
  </conditionalFormatting>
  <conditionalFormatting sqref="G226:H226">
    <cfRule type="expression" dxfId="8400" priority="6255" stopIfTrue="1">
      <formula>$A226&lt;&gt;""</formula>
    </cfRule>
  </conditionalFormatting>
  <conditionalFormatting sqref="G228:H228">
    <cfRule type="expression" dxfId="8399" priority="6252" stopIfTrue="1">
      <formula>$A228&lt;&gt;""</formula>
    </cfRule>
  </conditionalFormatting>
  <conditionalFormatting sqref="G228:H228">
    <cfRule type="expression" dxfId="8398" priority="6253" stopIfTrue="1">
      <formula>$A228&lt;&gt;""</formula>
    </cfRule>
  </conditionalFormatting>
  <conditionalFormatting sqref="F228">
    <cfRule type="expression" dxfId="8397" priority="6251" stopIfTrue="1">
      <formula>$A228&lt;&gt;""</formula>
    </cfRule>
  </conditionalFormatting>
  <conditionalFormatting sqref="F229">
    <cfRule type="expression" dxfId="8396" priority="6250" stopIfTrue="1">
      <formula>$A229&lt;&gt;""</formula>
    </cfRule>
  </conditionalFormatting>
  <conditionalFormatting sqref="F236:H236">
    <cfRule type="expression" dxfId="8395" priority="6248" stopIfTrue="1">
      <formula>$A236&lt;&gt;""</formula>
    </cfRule>
  </conditionalFormatting>
  <conditionalFormatting sqref="F236:H236">
    <cfRule type="expression" dxfId="8394" priority="6249" stopIfTrue="1">
      <formula>$A236&lt;&gt;""</formula>
    </cfRule>
  </conditionalFormatting>
  <conditionalFormatting sqref="G229">
    <cfRule type="expression" dxfId="8393" priority="6247" stopIfTrue="1">
      <formula>$A229&lt;&gt;""</formula>
    </cfRule>
  </conditionalFormatting>
  <conditionalFormatting sqref="F229:F232">
    <cfRule type="expression" dxfId="8392" priority="6246" stopIfTrue="1">
      <formula>$A229&lt;&gt;""</formula>
    </cfRule>
  </conditionalFormatting>
  <conditionalFormatting sqref="G229:H232">
    <cfRule type="expression" dxfId="8391" priority="6244" stopIfTrue="1">
      <formula>$A229&lt;&gt;""</formula>
    </cfRule>
  </conditionalFormatting>
  <conditionalFormatting sqref="G229:H232">
    <cfRule type="expression" dxfId="8390" priority="6245" stopIfTrue="1">
      <formula>$A229&lt;&gt;""</formula>
    </cfRule>
  </conditionalFormatting>
  <conditionalFormatting sqref="F233:H233">
    <cfRule type="expression" dxfId="8389" priority="6242" stopIfTrue="1">
      <formula>$A233&lt;&gt;""</formula>
    </cfRule>
  </conditionalFormatting>
  <conditionalFormatting sqref="F233:H233">
    <cfRule type="expression" dxfId="8388" priority="6243" stopIfTrue="1">
      <formula>$A233&lt;&gt;""</formula>
    </cfRule>
  </conditionalFormatting>
  <conditionalFormatting sqref="F234">
    <cfRule type="expression" dxfId="8387" priority="6240" stopIfTrue="1">
      <formula>$A234&lt;&gt;""</formula>
    </cfRule>
  </conditionalFormatting>
  <conditionalFormatting sqref="F234">
    <cfRule type="expression" dxfId="8386" priority="6241" stopIfTrue="1">
      <formula>$A234&lt;&gt;""</formula>
    </cfRule>
  </conditionalFormatting>
  <conditionalFormatting sqref="G234">
    <cfRule type="expression" dxfId="8385" priority="6238" stopIfTrue="1">
      <formula>$A234&lt;&gt;""</formula>
    </cfRule>
  </conditionalFormatting>
  <conditionalFormatting sqref="G234">
    <cfRule type="expression" dxfId="8384" priority="6239" stopIfTrue="1">
      <formula>$A234&lt;&gt;""</formula>
    </cfRule>
  </conditionalFormatting>
  <conditionalFormatting sqref="F235">
    <cfRule type="expression" dxfId="8383" priority="6237" stopIfTrue="1">
      <formula>$A235&lt;&gt;""</formula>
    </cfRule>
  </conditionalFormatting>
  <conditionalFormatting sqref="G235">
    <cfRule type="expression" dxfId="8382" priority="6236" stopIfTrue="1">
      <formula>$A235&lt;&gt;""</formula>
    </cfRule>
  </conditionalFormatting>
  <conditionalFormatting sqref="F237:H237">
    <cfRule type="expression" dxfId="8381" priority="6234" stopIfTrue="1">
      <formula>$A237&lt;&gt;""</formula>
    </cfRule>
  </conditionalFormatting>
  <conditionalFormatting sqref="H237">
    <cfRule type="expression" dxfId="8380" priority="6235" stopIfTrue="1">
      <formula>$A237&lt;&gt;""</formula>
    </cfRule>
  </conditionalFormatting>
  <conditionalFormatting sqref="F238:H238">
    <cfRule type="expression" dxfId="8379" priority="6232" stopIfTrue="1">
      <formula>$A238&lt;&gt;""</formula>
    </cfRule>
  </conditionalFormatting>
  <conditionalFormatting sqref="H238">
    <cfRule type="expression" dxfId="8378" priority="6233" stopIfTrue="1">
      <formula>$A238&lt;&gt;""</formula>
    </cfRule>
  </conditionalFormatting>
  <conditionalFormatting sqref="G239:H239">
    <cfRule type="expression" dxfId="8377" priority="6230" stopIfTrue="1">
      <formula>$A239&lt;&gt;""</formula>
    </cfRule>
  </conditionalFormatting>
  <conditionalFormatting sqref="G239:H239">
    <cfRule type="expression" dxfId="8376" priority="6231" stopIfTrue="1">
      <formula>$A239&lt;&gt;""</formula>
    </cfRule>
  </conditionalFormatting>
  <conditionalFormatting sqref="F239">
    <cfRule type="expression" dxfId="8375" priority="6229" stopIfTrue="1">
      <formula>$A239&lt;&gt;""</formula>
    </cfRule>
  </conditionalFormatting>
  <conditionalFormatting sqref="F242:H242">
    <cfRule type="expression" dxfId="8374" priority="6227" stopIfTrue="1">
      <formula>$A242&lt;&gt;""</formula>
    </cfRule>
  </conditionalFormatting>
  <conditionalFormatting sqref="H242">
    <cfRule type="expression" dxfId="8373" priority="6228" stopIfTrue="1">
      <formula>$A242&lt;&gt;""</formula>
    </cfRule>
  </conditionalFormatting>
  <conditionalFormatting sqref="G241:H241">
    <cfRule type="expression" dxfId="8372" priority="6225" stopIfTrue="1">
      <formula>$A241&lt;&gt;""</formula>
    </cfRule>
  </conditionalFormatting>
  <conditionalFormatting sqref="G241:H241">
    <cfRule type="expression" dxfId="8371" priority="6226" stopIfTrue="1">
      <formula>$A241&lt;&gt;""</formula>
    </cfRule>
  </conditionalFormatting>
  <conditionalFormatting sqref="H240">
    <cfRule type="expression" dxfId="8370" priority="6224" stopIfTrue="1">
      <formula>$A240&lt;&gt;""</formula>
    </cfRule>
  </conditionalFormatting>
  <conditionalFormatting sqref="G243:H243">
    <cfRule type="expression" dxfId="8369" priority="6222" stopIfTrue="1">
      <formula>$A243&lt;&gt;""</formula>
    </cfRule>
  </conditionalFormatting>
  <conditionalFormatting sqref="H243">
    <cfRule type="expression" dxfId="8368" priority="6223" stopIfTrue="1">
      <formula>$A243&lt;&gt;""</formula>
    </cfRule>
  </conditionalFormatting>
  <conditionalFormatting sqref="G243:H243">
    <cfRule type="expression" dxfId="8367" priority="6221" stopIfTrue="1">
      <formula>$A243&lt;&gt;""</formula>
    </cfRule>
  </conditionalFormatting>
  <conditionalFormatting sqref="F243">
    <cfRule type="expression" dxfId="8366" priority="6220" stopIfTrue="1">
      <formula>$A243&lt;&gt;""</formula>
    </cfRule>
  </conditionalFormatting>
  <conditionalFormatting sqref="F244">
    <cfRule type="expression" dxfId="8365" priority="6219" stopIfTrue="1">
      <formula>$A244&lt;&gt;""</formula>
    </cfRule>
  </conditionalFormatting>
  <conditionalFormatting sqref="G244:H244">
    <cfRule type="expression" dxfId="8364" priority="6217" stopIfTrue="1">
      <formula>$A244&lt;&gt;""</formula>
    </cfRule>
  </conditionalFormatting>
  <conditionalFormatting sqref="G244:H244">
    <cfRule type="expression" dxfId="8363" priority="6218" stopIfTrue="1">
      <formula>$A244&lt;&gt;""</formula>
    </cfRule>
  </conditionalFormatting>
  <conditionalFormatting sqref="G245:H245">
    <cfRule type="expression" dxfId="8362" priority="6215" stopIfTrue="1">
      <formula>$A245&lt;&gt;""</formula>
    </cfRule>
  </conditionalFormatting>
  <conditionalFormatting sqref="H245">
    <cfRule type="expression" dxfId="8361" priority="6216" stopIfTrue="1">
      <formula>$A245&lt;&gt;""</formula>
    </cfRule>
  </conditionalFormatting>
  <conditionalFormatting sqref="G245:H245">
    <cfRule type="expression" dxfId="8360" priority="6214" stopIfTrue="1">
      <formula>$A245&lt;&gt;""</formula>
    </cfRule>
  </conditionalFormatting>
  <conditionalFormatting sqref="F245">
    <cfRule type="expression" dxfId="8359" priority="6213" stopIfTrue="1">
      <formula>$A245&lt;&gt;""</formula>
    </cfRule>
  </conditionalFormatting>
  <conditionalFormatting sqref="G246:H246">
    <cfRule type="expression" dxfId="8358" priority="6211" stopIfTrue="1">
      <formula>$A246&lt;&gt;""</formula>
    </cfRule>
  </conditionalFormatting>
  <conditionalFormatting sqref="G246:H246">
    <cfRule type="expression" dxfId="8357" priority="6212" stopIfTrue="1">
      <formula>$A246&lt;&gt;""</formula>
    </cfRule>
  </conditionalFormatting>
  <conditionalFormatting sqref="F247:H247">
    <cfRule type="expression" dxfId="8356" priority="6209" stopIfTrue="1">
      <formula>$A247&lt;&gt;""</formula>
    </cfRule>
  </conditionalFormatting>
  <conditionalFormatting sqref="F247:H247">
    <cfRule type="expression" dxfId="8355" priority="6210" stopIfTrue="1">
      <formula>$A247&lt;&gt;""</formula>
    </cfRule>
  </conditionalFormatting>
  <conditionalFormatting sqref="G249:H249">
    <cfRule type="expression" dxfId="8354" priority="6207" stopIfTrue="1">
      <formula>$A249&lt;&gt;""</formula>
    </cfRule>
  </conditionalFormatting>
  <conditionalFormatting sqref="H249">
    <cfRule type="expression" dxfId="8353" priority="6208" stopIfTrue="1">
      <formula>$A249&lt;&gt;""</formula>
    </cfRule>
  </conditionalFormatting>
  <conditionalFormatting sqref="G249:H249">
    <cfRule type="expression" dxfId="8352" priority="6206" stopIfTrue="1">
      <formula>$A249&lt;&gt;""</formula>
    </cfRule>
  </conditionalFormatting>
  <conditionalFormatting sqref="F249">
    <cfRule type="expression" dxfId="8351" priority="6205" stopIfTrue="1">
      <formula>$A249&lt;&gt;""</formula>
    </cfRule>
  </conditionalFormatting>
  <conditionalFormatting sqref="I248:I251">
    <cfRule type="expression" dxfId="8350" priority="6203" stopIfTrue="1">
      <formula>$A248&lt;&gt;""</formula>
    </cfRule>
  </conditionalFormatting>
  <conditionalFormatting sqref="I251">
    <cfRule type="expression" dxfId="8349" priority="6204" stopIfTrue="1">
      <formula>$A251&lt;&gt;""</formula>
    </cfRule>
  </conditionalFormatting>
  <conditionalFormatting sqref="F248:H251">
    <cfRule type="expression" dxfId="8348" priority="6201" stopIfTrue="1">
      <formula>$A248&lt;&gt;""</formula>
    </cfRule>
  </conditionalFormatting>
  <conditionalFormatting sqref="F248:H251">
    <cfRule type="expression" dxfId="8347" priority="6202" stopIfTrue="1">
      <formula>$A248&lt;&gt;""</formula>
    </cfRule>
  </conditionalFormatting>
  <conditionalFormatting sqref="G261:H261">
    <cfRule type="expression" dxfId="8346" priority="6199" stopIfTrue="1">
      <formula>$A261&lt;&gt;""</formula>
    </cfRule>
  </conditionalFormatting>
  <conditionalFormatting sqref="G261:H261">
    <cfRule type="expression" dxfId="8345" priority="6200" stopIfTrue="1">
      <formula>$A261&lt;&gt;""</formula>
    </cfRule>
  </conditionalFormatting>
  <conditionalFormatting sqref="F261">
    <cfRule type="expression" dxfId="8344" priority="6198" stopIfTrue="1">
      <formula>$A261&lt;&gt;""</formula>
    </cfRule>
  </conditionalFormatting>
  <conditionalFormatting sqref="G252:H252">
    <cfRule type="expression" dxfId="8343" priority="6196" stopIfTrue="1">
      <formula>$A252&lt;&gt;""</formula>
    </cfRule>
  </conditionalFormatting>
  <conditionalFormatting sqref="G252:H252">
    <cfRule type="expression" dxfId="8342" priority="6197" stopIfTrue="1">
      <formula>$A252&lt;&gt;""</formula>
    </cfRule>
  </conditionalFormatting>
  <conditionalFormatting sqref="F252">
    <cfRule type="expression" dxfId="8341" priority="6195" stopIfTrue="1">
      <formula>$A252&lt;&gt;""</formula>
    </cfRule>
  </conditionalFormatting>
  <conditionalFormatting sqref="G254:H254">
    <cfRule type="expression" dxfId="8340" priority="6193" stopIfTrue="1">
      <formula>$A254&lt;&gt;""</formula>
    </cfRule>
  </conditionalFormatting>
  <conditionalFormatting sqref="G254:H254">
    <cfRule type="expression" dxfId="8339" priority="6194" stopIfTrue="1">
      <formula>$A254&lt;&gt;""</formula>
    </cfRule>
  </conditionalFormatting>
  <conditionalFormatting sqref="G257:H257">
    <cfRule type="expression" dxfId="8338" priority="6191" stopIfTrue="1">
      <formula>$A257&lt;&gt;""</formula>
    </cfRule>
  </conditionalFormatting>
  <conditionalFormatting sqref="G257:H257">
    <cfRule type="expression" dxfId="8337" priority="6192" stopIfTrue="1">
      <formula>$A257&lt;&gt;""</formula>
    </cfRule>
  </conditionalFormatting>
  <conditionalFormatting sqref="F257">
    <cfRule type="expression" dxfId="8336" priority="6190" stopIfTrue="1">
      <formula>$A257&lt;&gt;""</formula>
    </cfRule>
  </conditionalFormatting>
  <conditionalFormatting sqref="H259">
    <cfRule type="expression" dxfId="8335" priority="6188" stopIfTrue="1">
      <formula>$A259&lt;&gt;""</formula>
    </cfRule>
  </conditionalFormatting>
  <conditionalFormatting sqref="H259">
    <cfRule type="expression" dxfId="8334" priority="6189" stopIfTrue="1">
      <formula>$A259&lt;&gt;""</formula>
    </cfRule>
  </conditionalFormatting>
  <conditionalFormatting sqref="G259">
    <cfRule type="expression" dxfId="8333" priority="6186" stopIfTrue="1">
      <formula>$A259&lt;&gt;""</formula>
    </cfRule>
  </conditionalFormatting>
  <conditionalFormatting sqref="G259">
    <cfRule type="expression" dxfId="8332" priority="6187" stopIfTrue="1">
      <formula>$A259&lt;&gt;""</formula>
    </cfRule>
  </conditionalFormatting>
  <conditionalFormatting sqref="G260:H260">
    <cfRule type="expression" dxfId="8331" priority="6184" stopIfTrue="1">
      <formula>$A260&lt;&gt;""</formula>
    </cfRule>
  </conditionalFormatting>
  <conditionalFormatting sqref="G260:H260">
    <cfRule type="expression" dxfId="8330" priority="6185" stopIfTrue="1">
      <formula>$A260&lt;&gt;""</formula>
    </cfRule>
  </conditionalFormatting>
  <conditionalFormatting sqref="F260">
    <cfRule type="expression" dxfId="8329" priority="6183" stopIfTrue="1">
      <formula>$A260&lt;&gt;""</formula>
    </cfRule>
  </conditionalFormatting>
  <conditionalFormatting sqref="C264:H264">
    <cfRule type="expression" dxfId="8328" priority="6181" stopIfTrue="1">
      <formula>$A264&lt;&gt;""</formula>
    </cfRule>
  </conditionalFormatting>
  <conditionalFormatting sqref="C264:H264">
    <cfRule type="expression" dxfId="8327" priority="6182" stopIfTrue="1">
      <formula>$A264&lt;&gt;""</formula>
    </cfRule>
  </conditionalFormatting>
  <conditionalFormatting sqref="F262:H262">
    <cfRule type="expression" dxfId="8326" priority="6179" stopIfTrue="1">
      <formula>$A262&lt;&gt;""</formula>
    </cfRule>
  </conditionalFormatting>
  <conditionalFormatting sqref="F262:H262">
    <cfRule type="expression" dxfId="8325" priority="6180" stopIfTrue="1">
      <formula>$A262&lt;&gt;""</formula>
    </cfRule>
  </conditionalFormatting>
  <conditionalFormatting sqref="F263:H263">
    <cfRule type="expression" dxfId="8324" priority="6177" stopIfTrue="1">
      <formula>$A263&lt;&gt;""</formula>
    </cfRule>
  </conditionalFormatting>
  <conditionalFormatting sqref="F263:H263">
    <cfRule type="expression" dxfId="8323" priority="6178" stopIfTrue="1">
      <formula>$A263&lt;&gt;""</formula>
    </cfRule>
  </conditionalFormatting>
  <conditionalFormatting sqref="I132:J134">
    <cfRule type="expression" dxfId="8322" priority="6176" stopIfTrue="1">
      <formula>$A132&lt;&gt;""</formula>
    </cfRule>
  </conditionalFormatting>
  <conditionalFormatting sqref="F132:H134">
    <cfRule type="expression" dxfId="8321" priority="6174" stopIfTrue="1">
      <formula>$A132&lt;&gt;""</formula>
    </cfRule>
  </conditionalFormatting>
  <conditionalFormatting sqref="F132:H134">
    <cfRule type="expression" dxfId="8320" priority="6175" stopIfTrue="1">
      <formula>$A132&lt;&gt;""</formula>
    </cfRule>
  </conditionalFormatting>
  <conditionalFormatting sqref="F132 H132:J132">
    <cfRule type="expression" dxfId="8319" priority="6173" stopIfTrue="1">
      <formula>$A132&lt;&gt;""</formula>
    </cfRule>
  </conditionalFormatting>
  <conditionalFormatting sqref="G132">
    <cfRule type="expression" dxfId="8318" priority="6171" stopIfTrue="1">
      <formula>$A132&lt;&gt;""</formula>
    </cfRule>
  </conditionalFormatting>
  <conditionalFormatting sqref="G132">
    <cfRule type="expression" dxfId="8317" priority="6172" stopIfTrue="1">
      <formula>$A132&lt;&gt;""</formula>
    </cfRule>
  </conditionalFormatting>
  <conditionalFormatting sqref="H130">
    <cfRule type="expression" dxfId="8316" priority="6170" stopIfTrue="1">
      <formula>$A130&lt;&gt;""</formula>
    </cfRule>
  </conditionalFormatting>
  <conditionalFormatting sqref="G130">
    <cfRule type="expression" dxfId="8315" priority="6168" stopIfTrue="1">
      <formula>$A130&lt;&gt;""</formula>
    </cfRule>
  </conditionalFormatting>
  <conditionalFormatting sqref="G130">
    <cfRule type="expression" dxfId="8314" priority="6169" stopIfTrue="1">
      <formula>$A130&lt;&gt;""</formula>
    </cfRule>
  </conditionalFormatting>
  <conditionalFormatting sqref="F126:F127">
    <cfRule type="expression" dxfId="8313" priority="6167" stopIfTrue="1">
      <formula>$A126&lt;&gt;""</formula>
    </cfRule>
  </conditionalFormatting>
  <conditionalFormatting sqref="F126:F127">
    <cfRule type="expression" dxfId="8312" priority="6166" stopIfTrue="1">
      <formula>$A126&lt;&gt;""</formula>
    </cfRule>
  </conditionalFormatting>
  <conditionalFormatting sqref="G126:H127">
    <cfRule type="expression" dxfId="8311" priority="6164" stopIfTrue="1">
      <formula>$A126&lt;&gt;""</formula>
    </cfRule>
  </conditionalFormatting>
  <conditionalFormatting sqref="G126:H127">
    <cfRule type="expression" dxfId="8310" priority="6165" stopIfTrue="1">
      <formula>$A126&lt;&gt;""</formula>
    </cfRule>
  </conditionalFormatting>
  <conditionalFormatting sqref="G126:H127">
    <cfRule type="expression" dxfId="8309" priority="6162" stopIfTrue="1">
      <formula>$A126&lt;&gt;""</formula>
    </cfRule>
  </conditionalFormatting>
  <conditionalFormatting sqref="G126:H127">
    <cfRule type="expression" dxfId="8308" priority="6163" stopIfTrue="1">
      <formula>$A126&lt;&gt;""</formula>
    </cfRule>
  </conditionalFormatting>
  <conditionalFormatting sqref="F123">
    <cfRule type="expression" dxfId="8307" priority="6160" stopIfTrue="1">
      <formula>$A123&lt;&gt;""</formula>
    </cfRule>
  </conditionalFormatting>
  <conditionalFormatting sqref="F123">
    <cfRule type="expression" dxfId="8306" priority="6161" stopIfTrue="1">
      <formula>$A123&lt;&gt;""</formula>
    </cfRule>
  </conditionalFormatting>
  <conditionalFormatting sqref="G122">
    <cfRule type="expression" dxfId="8305" priority="6158" stopIfTrue="1">
      <formula>$A122&lt;&gt;""</formula>
    </cfRule>
  </conditionalFormatting>
  <conditionalFormatting sqref="G122">
    <cfRule type="expression" dxfId="8304" priority="6159" stopIfTrue="1">
      <formula>$A122&lt;&gt;""</formula>
    </cfRule>
  </conditionalFormatting>
  <conditionalFormatting sqref="G122">
    <cfRule type="expression" dxfId="8303" priority="6156" stopIfTrue="1">
      <formula>$A122&lt;&gt;""</formula>
    </cfRule>
  </conditionalFormatting>
  <conditionalFormatting sqref="G122">
    <cfRule type="expression" dxfId="8302" priority="6157" stopIfTrue="1">
      <formula>$A122&lt;&gt;""</formula>
    </cfRule>
  </conditionalFormatting>
  <conditionalFormatting sqref="D120:E120">
    <cfRule type="expression" dxfId="8301" priority="6155" stopIfTrue="1">
      <formula>$A120&lt;&gt;""</formula>
    </cfRule>
  </conditionalFormatting>
  <conditionalFormatting sqref="F204:F207 G205:H206 H206:H207">
    <cfRule type="expression" dxfId="8300" priority="6150" stopIfTrue="1">
      <formula>$A204&lt;&gt;""</formula>
    </cfRule>
  </conditionalFormatting>
  <conditionalFormatting sqref="F212">
    <cfRule type="expression" dxfId="8299" priority="6149" stopIfTrue="1">
      <formula>$A212&lt;&gt;""</formula>
    </cfRule>
  </conditionalFormatting>
  <conditionalFormatting sqref="F182:I185">
    <cfRule type="expression" dxfId="8298" priority="6154" stopIfTrue="1">
      <formula>$A182&lt;&gt;""</formula>
    </cfRule>
  </conditionalFormatting>
  <conditionalFormatting sqref="F260:I260">
    <cfRule type="expression" dxfId="8297" priority="6152" stopIfTrue="1">
      <formula>$A260&lt;&gt;""</formula>
    </cfRule>
  </conditionalFormatting>
  <conditionalFormatting sqref="H185:I187">
    <cfRule type="expression" dxfId="8296" priority="6153" stopIfTrue="1">
      <formula>$A185&lt;&gt;""</formula>
    </cfRule>
  </conditionalFormatting>
  <conditionalFormatting sqref="H261:I261">
    <cfRule type="expression" dxfId="8295" priority="6151" stopIfTrue="1">
      <formula>$A261&lt;&gt;""</formula>
    </cfRule>
  </conditionalFormatting>
  <conditionalFormatting sqref="F134:H136">
    <cfRule type="expression" dxfId="8294" priority="6147" stopIfTrue="1">
      <formula>$A134&lt;&gt;""</formula>
    </cfRule>
  </conditionalFormatting>
  <conditionalFormatting sqref="F134:H136">
    <cfRule type="expression" dxfId="8293" priority="6148" stopIfTrue="1">
      <formula>$A134&lt;&gt;""</formula>
    </cfRule>
  </conditionalFormatting>
  <conditionalFormatting sqref="H133">
    <cfRule type="expression" dxfId="8292" priority="6145" stopIfTrue="1">
      <formula>$A133&lt;&gt;""</formula>
    </cfRule>
  </conditionalFormatting>
  <conditionalFormatting sqref="H133">
    <cfRule type="expression" dxfId="8291" priority="6146" stopIfTrue="1">
      <formula>$A133&lt;&gt;""</formula>
    </cfRule>
  </conditionalFormatting>
  <conditionalFormatting sqref="H134">
    <cfRule type="expression" dxfId="8290" priority="6143" stopIfTrue="1">
      <formula>$A134&lt;&gt;""</formula>
    </cfRule>
  </conditionalFormatting>
  <conditionalFormatting sqref="H134">
    <cfRule type="expression" dxfId="8289" priority="6144" stopIfTrue="1">
      <formula>$A134&lt;&gt;""</formula>
    </cfRule>
  </conditionalFormatting>
  <conditionalFormatting sqref="F138:H138">
    <cfRule type="expression" dxfId="8288" priority="6141" stopIfTrue="1">
      <formula>$A138&lt;&gt;""</formula>
    </cfRule>
  </conditionalFormatting>
  <conditionalFormatting sqref="F138:H138">
    <cfRule type="expression" dxfId="8287" priority="6142" stopIfTrue="1">
      <formula>$A138&lt;&gt;""</formula>
    </cfRule>
  </conditionalFormatting>
  <conditionalFormatting sqref="F139:H139">
    <cfRule type="expression" dxfId="8286" priority="6139" stopIfTrue="1">
      <formula>$A139&lt;&gt;""</formula>
    </cfRule>
  </conditionalFormatting>
  <conditionalFormatting sqref="F139:H139">
    <cfRule type="expression" dxfId="8285" priority="6140" stopIfTrue="1">
      <formula>$A139&lt;&gt;""</formula>
    </cfRule>
  </conditionalFormatting>
  <conditionalFormatting sqref="G131">
    <cfRule type="expression" dxfId="8284" priority="6137" stopIfTrue="1">
      <formula>$A131&lt;&gt;""</formula>
    </cfRule>
  </conditionalFormatting>
  <conditionalFormatting sqref="G131">
    <cfRule type="expression" dxfId="8283" priority="6138" stopIfTrue="1">
      <formula>$A131&lt;&gt;""</formula>
    </cfRule>
  </conditionalFormatting>
  <conditionalFormatting sqref="F137:H137">
    <cfRule type="expression" dxfId="8282" priority="6135" stopIfTrue="1">
      <formula>$A137&lt;&gt;""</formula>
    </cfRule>
  </conditionalFormatting>
  <conditionalFormatting sqref="F137:H137">
    <cfRule type="expression" dxfId="8281" priority="6136" stopIfTrue="1">
      <formula>$A137&lt;&gt;""</formula>
    </cfRule>
  </conditionalFormatting>
  <conditionalFormatting sqref="D147">
    <cfRule type="expression" dxfId="8280" priority="6134" stopIfTrue="1">
      <formula>$A147&lt;&gt;""</formula>
    </cfRule>
  </conditionalFormatting>
  <conditionalFormatting sqref="H140">
    <cfRule type="expression" dxfId="8279" priority="6133" stopIfTrue="1">
      <formula>$A140&lt;&gt;""</formula>
    </cfRule>
  </conditionalFormatting>
  <conditionalFormatting sqref="G140">
    <cfRule type="expression" dxfId="8278" priority="6131" stopIfTrue="1">
      <formula>$A140&lt;&gt;""</formula>
    </cfRule>
  </conditionalFormatting>
  <conditionalFormatting sqref="G140">
    <cfRule type="expression" dxfId="8277" priority="6132" stopIfTrue="1">
      <formula>$A140&lt;&gt;""</formula>
    </cfRule>
  </conditionalFormatting>
  <conditionalFormatting sqref="G142">
    <cfRule type="expression" dxfId="8276" priority="6130" stopIfTrue="1">
      <formula>$A142&lt;&gt;""</formula>
    </cfRule>
  </conditionalFormatting>
  <conditionalFormatting sqref="G143">
    <cfRule type="expression" dxfId="8275" priority="6129" stopIfTrue="1">
      <formula>$A143&lt;&gt;""</formula>
    </cfRule>
  </conditionalFormatting>
  <conditionalFormatting sqref="F146:H148">
    <cfRule type="expression" dxfId="8274" priority="6127" stopIfTrue="1">
      <formula>$A146&lt;&gt;""</formula>
    </cfRule>
  </conditionalFormatting>
  <conditionalFormatting sqref="F146:H148">
    <cfRule type="expression" dxfId="8273" priority="6128" stopIfTrue="1">
      <formula>$A146&lt;&gt;""</formula>
    </cfRule>
  </conditionalFormatting>
  <conditionalFormatting sqref="G144:H146">
    <cfRule type="expression" dxfId="8272" priority="6125" stopIfTrue="1">
      <formula>$A144&lt;&gt;""</formula>
    </cfRule>
  </conditionalFormatting>
  <conditionalFormatting sqref="G144:H146">
    <cfRule type="expression" dxfId="8271" priority="6126" stopIfTrue="1">
      <formula>$A144&lt;&gt;""</formula>
    </cfRule>
  </conditionalFormatting>
  <conditionalFormatting sqref="G149:H149">
    <cfRule type="expression" dxfId="8270" priority="6123" stopIfTrue="1">
      <formula>$A149&lt;&gt;""</formula>
    </cfRule>
  </conditionalFormatting>
  <conditionalFormatting sqref="G149:H149">
    <cfRule type="expression" dxfId="8269" priority="6124" stopIfTrue="1">
      <formula>$A149&lt;&gt;""</formula>
    </cfRule>
  </conditionalFormatting>
  <conditionalFormatting sqref="I166:J168">
    <cfRule type="expression" dxfId="8268" priority="6121" stopIfTrue="1">
      <formula>$A166&lt;&gt;""</formula>
    </cfRule>
  </conditionalFormatting>
  <conditionalFormatting sqref="I168:J168">
    <cfRule type="expression" dxfId="8267" priority="6122" stopIfTrue="1">
      <formula>$A168&lt;&gt;""</formula>
    </cfRule>
  </conditionalFormatting>
  <conditionalFormatting sqref="F166:H168">
    <cfRule type="expression" dxfId="8266" priority="6119" stopIfTrue="1">
      <formula>$A166&lt;&gt;""</formula>
    </cfRule>
  </conditionalFormatting>
  <conditionalFormatting sqref="F166:H168">
    <cfRule type="expression" dxfId="8265" priority="6120" stopIfTrue="1">
      <formula>$A166&lt;&gt;""</formula>
    </cfRule>
  </conditionalFormatting>
  <conditionalFormatting sqref="F150:F152">
    <cfRule type="expression" dxfId="8264" priority="6118" stopIfTrue="1">
      <formula>$A150&lt;&gt;""</formula>
    </cfRule>
  </conditionalFormatting>
  <conditionalFormatting sqref="G150:H152">
    <cfRule type="expression" dxfId="8263" priority="6116" stopIfTrue="1">
      <formula>$A150&lt;&gt;""</formula>
    </cfRule>
  </conditionalFormatting>
  <conditionalFormatting sqref="G150:H152">
    <cfRule type="expression" dxfId="8262" priority="6117" stopIfTrue="1">
      <formula>$A150&lt;&gt;""</formula>
    </cfRule>
  </conditionalFormatting>
  <conditionalFormatting sqref="F153:F155">
    <cfRule type="expression" dxfId="8261" priority="6115" stopIfTrue="1">
      <formula>$A153&lt;&gt;""</formula>
    </cfRule>
  </conditionalFormatting>
  <conditionalFormatting sqref="G153:H155">
    <cfRule type="expression" dxfId="8260" priority="6113" stopIfTrue="1">
      <formula>$A153&lt;&gt;""</formula>
    </cfRule>
  </conditionalFormatting>
  <conditionalFormatting sqref="G153:H155">
    <cfRule type="expression" dxfId="8259" priority="6114" stopIfTrue="1">
      <formula>$A153&lt;&gt;""</formula>
    </cfRule>
  </conditionalFormatting>
  <conditionalFormatting sqref="F158:H158">
    <cfRule type="expression" dxfId="8258" priority="6111" stopIfTrue="1">
      <formula>$A158&lt;&gt;""</formula>
    </cfRule>
  </conditionalFormatting>
  <conditionalFormatting sqref="F158:H158">
    <cfRule type="expression" dxfId="8257" priority="6112" stopIfTrue="1">
      <formula>$A158&lt;&gt;""</formula>
    </cfRule>
  </conditionalFormatting>
  <conditionalFormatting sqref="G157">
    <cfRule type="expression" dxfId="8256" priority="6109" stopIfTrue="1">
      <formula>$A157&lt;&gt;""</formula>
    </cfRule>
  </conditionalFormatting>
  <conditionalFormatting sqref="G157">
    <cfRule type="expression" dxfId="8255" priority="6110" stopIfTrue="1">
      <formula>$A157&lt;&gt;""</formula>
    </cfRule>
  </conditionalFormatting>
  <conditionalFormatting sqref="F161:H161">
    <cfRule type="expression" dxfId="8254" priority="6107" stopIfTrue="1">
      <formula>$A161&lt;&gt;""</formula>
    </cfRule>
  </conditionalFormatting>
  <conditionalFormatting sqref="F161:H161">
    <cfRule type="expression" dxfId="8253" priority="6108" stopIfTrue="1">
      <formula>$A161&lt;&gt;""</formula>
    </cfRule>
  </conditionalFormatting>
  <conditionalFormatting sqref="G162:H162">
    <cfRule type="expression" dxfId="8252" priority="6105" stopIfTrue="1">
      <formula>$A162&lt;&gt;""</formula>
    </cfRule>
  </conditionalFormatting>
  <conditionalFormatting sqref="G162:H162">
    <cfRule type="expression" dxfId="8251" priority="6106" stopIfTrue="1">
      <formula>$A162&lt;&gt;""</formula>
    </cfRule>
  </conditionalFormatting>
  <conditionalFormatting sqref="G159:H159">
    <cfRule type="expression" dxfId="8250" priority="6103" stopIfTrue="1">
      <formula>$A159&lt;&gt;""</formula>
    </cfRule>
  </conditionalFormatting>
  <conditionalFormatting sqref="H159">
    <cfRule type="expression" dxfId="8249" priority="6104" stopIfTrue="1">
      <formula>$A159&lt;&gt;""</formula>
    </cfRule>
  </conditionalFormatting>
  <conditionalFormatting sqref="H163">
    <cfRule type="expression" dxfId="8248" priority="6101" stopIfTrue="1">
      <formula>$A163&lt;&gt;""</formula>
    </cfRule>
  </conditionalFormatting>
  <conditionalFormatting sqref="H163">
    <cfRule type="expression" dxfId="8247" priority="6102" stopIfTrue="1">
      <formula>$A163&lt;&gt;""</formula>
    </cfRule>
  </conditionalFormatting>
  <conditionalFormatting sqref="H164">
    <cfRule type="expression" dxfId="8246" priority="6099" stopIfTrue="1">
      <formula>$A164&lt;&gt;""</formula>
    </cfRule>
  </conditionalFormatting>
  <conditionalFormatting sqref="H164">
    <cfRule type="expression" dxfId="8245" priority="6100" stopIfTrue="1">
      <formula>$A164&lt;&gt;""</formula>
    </cfRule>
  </conditionalFormatting>
  <conditionalFormatting sqref="H165">
    <cfRule type="expression" dxfId="8244" priority="6097" stopIfTrue="1">
      <formula>$A165&lt;&gt;""</formula>
    </cfRule>
  </conditionalFormatting>
  <conditionalFormatting sqref="H165">
    <cfRule type="expression" dxfId="8243" priority="6098" stopIfTrue="1">
      <formula>$A165&lt;&gt;""</formula>
    </cfRule>
  </conditionalFormatting>
  <conditionalFormatting sqref="H166">
    <cfRule type="expression" dxfId="8242" priority="6095" stopIfTrue="1">
      <formula>$A166&lt;&gt;""</formula>
    </cfRule>
  </conditionalFormatting>
  <conditionalFormatting sqref="H166">
    <cfRule type="expression" dxfId="8241" priority="6096" stopIfTrue="1">
      <formula>$A166&lt;&gt;""</formula>
    </cfRule>
  </conditionalFormatting>
  <conditionalFormatting sqref="G170">
    <cfRule type="expression" dxfId="8240" priority="6093" stopIfTrue="1">
      <formula>$A170&lt;&gt;""</formula>
    </cfRule>
  </conditionalFormatting>
  <conditionalFormatting sqref="G170">
    <cfRule type="expression" dxfId="8239" priority="6094" stopIfTrue="1">
      <formula>$A170&lt;&gt;""</formula>
    </cfRule>
  </conditionalFormatting>
  <conditionalFormatting sqref="G169">
    <cfRule type="expression" dxfId="8238" priority="6091" stopIfTrue="1">
      <formula>$A169&lt;&gt;""</formula>
    </cfRule>
  </conditionalFormatting>
  <conditionalFormatting sqref="G169">
    <cfRule type="expression" dxfId="8237" priority="6092" stopIfTrue="1">
      <formula>$A169&lt;&gt;""</formula>
    </cfRule>
  </conditionalFormatting>
  <conditionalFormatting sqref="F175">
    <cfRule type="expression" dxfId="8236" priority="6090" stopIfTrue="1">
      <formula>$A175&lt;&gt;""</formula>
    </cfRule>
  </conditionalFormatting>
  <conditionalFormatting sqref="G176:H176">
    <cfRule type="expression" dxfId="8235" priority="6088" stopIfTrue="1">
      <formula>$A176&lt;&gt;""</formula>
    </cfRule>
  </conditionalFormatting>
  <conditionalFormatting sqref="G176:H176">
    <cfRule type="expression" dxfId="8234" priority="6089" stopIfTrue="1">
      <formula>$A176&lt;&gt;""</formula>
    </cfRule>
  </conditionalFormatting>
  <conditionalFormatting sqref="G177:H177">
    <cfRule type="expression" dxfId="8233" priority="6086" stopIfTrue="1">
      <formula>$A177&lt;&gt;""</formula>
    </cfRule>
  </conditionalFormatting>
  <conditionalFormatting sqref="G177:H177">
    <cfRule type="expression" dxfId="8232" priority="6087" stopIfTrue="1">
      <formula>$A177&lt;&gt;""</formula>
    </cfRule>
  </conditionalFormatting>
  <conditionalFormatting sqref="F176">
    <cfRule type="expression" dxfId="8231" priority="6085" stopIfTrue="1">
      <formula>$A176&lt;&gt;""</formula>
    </cfRule>
  </conditionalFormatting>
  <conditionalFormatting sqref="F177">
    <cfRule type="expression" dxfId="8230" priority="6084" stopIfTrue="1">
      <formula>$A177&lt;&gt;""</formula>
    </cfRule>
  </conditionalFormatting>
  <conditionalFormatting sqref="D176">
    <cfRule type="expression" dxfId="8229" priority="6083" stopIfTrue="1">
      <formula>$A176&lt;&gt;""</formula>
    </cfRule>
  </conditionalFormatting>
  <conditionalFormatting sqref="F171:F173">
    <cfRule type="expression" dxfId="8228" priority="6082" stopIfTrue="1">
      <formula>$A171&lt;&gt;""</formula>
    </cfRule>
  </conditionalFormatting>
  <conditionalFormatting sqref="G171:H173">
    <cfRule type="expression" dxfId="8227" priority="6080" stopIfTrue="1">
      <formula>$A171&lt;&gt;""</formula>
    </cfRule>
  </conditionalFormatting>
  <conditionalFormatting sqref="G171:H173">
    <cfRule type="expression" dxfId="8226" priority="6081" stopIfTrue="1">
      <formula>$A171&lt;&gt;""</formula>
    </cfRule>
  </conditionalFormatting>
  <conditionalFormatting sqref="I190">
    <cfRule type="expression" dxfId="8225" priority="6079" stopIfTrue="1">
      <formula>$A190&lt;&gt;""</formula>
    </cfRule>
  </conditionalFormatting>
  <conditionalFormatting sqref="E188">
    <cfRule type="expression" dxfId="8224" priority="6078" stopIfTrue="1">
      <formula>$A188&lt;&gt;""</formula>
    </cfRule>
  </conditionalFormatting>
  <conditionalFormatting sqref="E189">
    <cfRule type="expression" dxfId="8223" priority="6077" stopIfTrue="1">
      <formula>$A189&lt;&gt;""</formula>
    </cfRule>
  </conditionalFormatting>
  <conditionalFormatting sqref="G179">
    <cfRule type="expression" dxfId="8222" priority="6075" stopIfTrue="1">
      <formula>$A179&lt;&gt;""</formula>
    </cfRule>
  </conditionalFormatting>
  <conditionalFormatting sqref="G179">
    <cfRule type="expression" dxfId="8221" priority="6076" stopIfTrue="1">
      <formula>$A179&lt;&gt;""</formula>
    </cfRule>
  </conditionalFormatting>
  <conditionalFormatting sqref="G178">
    <cfRule type="expression" dxfId="8220" priority="6073" stopIfTrue="1">
      <formula>$A178&lt;&gt;""</formula>
    </cfRule>
  </conditionalFormatting>
  <conditionalFormatting sqref="G178">
    <cfRule type="expression" dxfId="8219" priority="6074" stopIfTrue="1">
      <formula>$A178&lt;&gt;""</formula>
    </cfRule>
  </conditionalFormatting>
  <conditionalFormatting sqref="F190">
    <cfRule type="expression" dxfId="8218" priority="6072" stopIfTrue="1">
      <formula>$A190&lt;&gt;""</formula>
    </cfRule>
  </conditionalFormatting>
  <conditionalFormatting sqref="F194:F196">
    <cfRule type="expression" dxfId="8217" priority="6071" stopIfTrue="1">
      <formula>$A194&lt;&gt;""</formula>
    </cfRule>
  </conditionalFormatting>
  <conditionalFormatting sqref="G194:H196">
    <cfRule type="expression" dxfId="8216" priority="6069" stopIfTrue="1">
      <formula>$A194&lt;&gt;""</formula>
    </cfRule>
  </conditionalFormatting>
  <conditionalFormatting sqref="G194:H196">
    <cfRule type="expression" dxfId="8215" priority="6070" stopIfTrue="1">
      <formula>$A194&lt;&gt;""</formula>
    </cfRule>
  </conditionalFormatting>
  <conditionalFormatting sqref="I211:J214">
    <cfRule type="expression" dxfId="8214" priority="6067" stopIfTrue="1">
      <formula>$A211&lt;&gt;""</formula>
    </cfRule>
  </conditionalFormatting>
  <conditionalFormatting sqref="I214:J214">
    <cfRule type="expression" dxfId="8213" priority="6068" stopIfTrue="1">
      <formula>$A214&lt;&gt;""</formula>
    </cfRule>
  </conditionalFormatting>
  <conditionalFormatting sqref="F211:H214">
    <cfRule type="expression" dxfId="8212" priority="6065" stopIfTrue="1">
      <formula>$A211&lt;&gt;""</formula>
    </cfRule>
  </conditionalFormatting>
  <conditionalFormatting sqref="F211:H214">
    <cfRule type="expression" dxfId="8211" priority="6066" stopIfTrue="1">
      <formula>$A211&lt;&gt;""</formula>
    </cfRule>
  </conditionalFormatting>
  <conditionalFormatting sqref="G197:H197">
    <cfRule type="expression" dxfId="8210" priority="6063" stopIfTrue="1">
      <formula>$A197&lt;&gt;""</formula>
    </cfRule>
  </conditionalFormatting>
  <conditionalFormatting sqref="G197:H197">
    <cfRule type="expression" dxfId="8209" priority="6064" stopIfTrue="1">
      <formula>$A197&lt;&gt;""</formula>
    </cfRule>
  </conditionalFormatting>
  <conditionalFormatting sqref="G198:H198">
    <cfRule type="expression" dxfId="8208" priority="6061" stopIfTrue="1">
      <formula>$A198&lt;&gt;""</formula>
    </cfRule>
  </conditionalFormatting>
  <conditionalFormatting sqref="H198">
    <cfRule type="expression" dxfId="8207" priority="6062" stopIfTrue="1">
      <formula>$A198&lt;&gt;""</formula>
    </cfRule>
  </conditionalFormatting>
  <conditionalFormatting sqref="F199">
    <cfRule type="expression" dxfId="8206" priority="6060" stopIfTrue="1">
      <formula>$A199&lt;&gt;""</formula>
    </cfRule>
  </conditionalFormatting>
  <conditionalFormatting sqref="G200:H200">
    <cfRule type="expression" dxfId="8205" priority="6058" stopIfTrue="1">
      <formula>$A200&lt;&gt;""</formula>
    </cfRule>
  </conditionalFormatting>
  <conditionalFormatting sqref="G200:H200">
    <cfRule type="expression" dxfId="8204" priority="6059" stopIfTrue="1">
      <formula>$A200&lt;&gt;""</formula>
    </cfRule>
  </conditionalFormatting>
  <conditionalFormatting sqref="G201:H201">
    <cfRule type="expression" dxfId="8203" priority="6056" stopIfTrue="1">
      <formula>$A201&lt;&gt;""</formula>
    </cfRule>
  </conditionalFormatting>
  <conditionalFormatting sqref="G201:H201">
    <cfRule type="expression" dxfId="8202" priority="6057" stopIfTrue="1">
      <formula>$A201&lt;&gt;""</formula>
    </cfRule>
  </conditionalFormatting>
  <conditionalFormatting sqref="F201">
    <cfRule type="expression" dxfId="8201" priority="6055" stopIfTrue="1">
      <formula>$A201&lt;&gt;""</formula>
    </cfRule>
  </conditionalFormatting>
  <conditionalFormatting sqref="F206">
    <cfRule type="expression" dxfId="8200" priority="6054" stopIfTrue="1">
      <formula>$A206&lt;&gt;""</formula>
    </cfRule>
  </conditionalFormatting>
  <conditionalFormatting sqref="F202">
    <cfRule type="expression" dxfId="8199" priority="6053" stopIfTrue="1">
      <formula>$A202&lt;&gt;""</formula>
    </cfRule>
  </conditionalFormatting>
  <conditionalFormatting sqref="G206">
    <cfRule type="expression" dxfId="8198" priority="6052" stopIfTrue="1">
      <formula>$A206&lt;&gt;""</formula>
    </cfRule>
  </conditionalFormatting>
  <conditionalFormatting sqref="H203">
    <cfRule type="expression" dxfId="8197" priority="6050" stopIfTrue="1">
      <formula>$A203&lt;&gt;""</formula>
    </cfRule>
  </conditionalFormatting>
  <conditionalFormatting sqref="H203">
    <cfRule type="expression" dxfId="8196" priority="6051" stopIfTrue="1">
      <formula>$A203&lt;&gt;""</formula>
    </cfRule>
  </conditionalFormatting>
  <conditionalFormatting sqref="G203">
    <cfRule type="expression" dxfId="8195" priority="6048" stopIfTrue="1">
      <formula>$A203&lt;&gt;""</formula>
    </cfRule>
  </conditionalFormatting>
  <conditionalFormatting sqref="G203">
    <cfRule type="expression" dxfId="8194" priority="6049" stopIfTrue="1">
      <formula>$A203&lt;&gt;""</formula>
    </cfRule>
  </conditionalFormatting>
  <conditionalFormatting sqref="F203">
    <cfRule type="expression" dxfId="8193" priority="6047" stopIfTrue="1">
      <formula>$A203&lt;&gt;""</formula>
    </cfRule>
  </conditionalFormatting>
  <conditionalFormatting sqref="H204">
    <cfRule type="expression" dxfId="8192" priority="6045" stopIfTrue="1">
      <formula>$A204&lt;&gt;""</formula>
    </cfRule>
  </conditionalFormatting>
  <conditionalFormatting sqref="H204">
    <cfRule type="expression" dxfId="8191" priority="6046" stopIfTrue="1">
      <formula>$A204&lt;&gt;""</formula>
    </cfRule>
  </conditionalFormatting>
  <conditionalFormatting sqref="G204">
    <cfRule type="expression" dxfId="8190" priority="6043" stopIfTrue="1">
      <formula>$A204&lt;&gt;""</formula>
    </cfRule>
  </conditionalFormatting>
  <conditionalFormatting sqref="G204">
    <cfRule type="expression" dxfId="8189" priority="6044" stopIfTrue="1">
      <formula>$A204&lt;&gt;""</formula>
    </cfRule>
  </conditionalFormatting>
  <conditionalFormatting sqref="F204">
    <cfRule type="expression" dxfId="8188" priority="6041" stopIfTrue="1">
      <formula>$A204&lt;&gt;""</formula>
    </cfRule>
  </conditionalFormatting>
  <conditionalFormatting sqref="F204">
    <cfRule type="expression" dxfId="8187" priority="6042" stopIfTrue="1">
      <formula>$A204&lt;&gt;""</formula>
    </cfRule>
  </conditionalFormatting>
  <conditionalFormatting sqref="G205:H205">
    <cfRule type="expression" dxfId="8186" priority="6039" stopIfTrue="1">
      <formula>$A205&lt;&gt;""</formula>
    </cfRule>
  </conditionalFormatting>
  <conditionalFormatting sqref="G205:H205">
    <cfRule type="expression" dxfId="8185" priority="6040" stopIfTrue="1">
      <formula>$A205&lt;&gt;""</formula>
    </cfRule>
  </conditionalFormatting>
  <conditionalFormatting sqref="F200">
    <cfRule type="expression" dxfId="8184" priority="6038" stopIfTrue="1">
      <formula>$A200&lt;&gt;""</formula>
    </cfRule>
  </conditionalFormatting>
  <conditionalFormatting sqref="F208:H208">
    <cfRule type="expression" dxfId="8183" priority="6036" stopIfTrue="1">
      <formula>$A208&lt;&gt;""</formula>
    </cfRule>
  </conditionalFormatting>
  <conditionalFormatting sqref="F208:H208">
    <cfRule type="expression" dxfId="8182" priority="6037" stopIfTrue="1">
      <formula>$A208&lt;&gt;""</formula>
    </cfRule>
  </conditionalFormatting>
  <conditionalFormatting sqref="G207">
    <cfRule type="expression" dxfId="8181" priority="6034" stopIfTrue="1">
      <formula>$A207&lt;&gt;""</formula>
    </cfRule>
  </conditionalFormatting>
  <conditionalFormatting sqref="G207">
    <cfRule type="expression" dxfId="8180" priority="6035" stopIfTrue="1">
      <formula>$A207&lt;&gt;""</formula>
    </cfRule>
  </conditionalFormatting>
  <conditionalFormatting sqref="F209">
    <cfRule type="expression" dxfId="8179" priority="6033" stopIfTrue="1">
      <formula>$A209&lt;&gt;""</formula>
    </cfRule>
  </conditionalFormatting>
  <conditionalFormatting sqref="G209:H209">
    <cfRule type="expression" dxfId="8178" priority="6031" stopIfTrue="1">
      <formula>$A209&lt;&gt;""</formula>
    </cfRule>
  </conditionalFormatting>
  <conditionalFormatting sqref="G209:H209">
    <cfRule type="expression" dxfId="8177" priority="6032" stopIfTrue="1">
      <formula>$A209&lt;&gt;""</formula>
    </cfRule>
  </conditionalFormatting>
  <conditionalFormatting sqref="G212:H212">
    <cfRule type="expression" dxfId="8176" priority="6029" stopIfTrue="1">
      <formula>$A212&lt;&gt;""</formula>
    </cfRule>
  </conditionalFormatting>
  <conditionalFormatting sqref="G212:H212">
    <cfRule type="expression" dxfId="8175" priority="6030" stopIfTrue="1">
      <formula>$A212&lt;&gt;""</formula>
    </cfRule>
  </conditionalFormatting>
  <conditionalFormatting sqref="F212">
    <cfRule type="expression" dxfId="8174" priority="6028" stopIfTrue="1">
      <formula>$A212&lt;&gt;""</formula>
    </cfRule>
  </conditionalFormatting>
  <conditionalFormatting sqref="F210:G211 G209:G210">
    <cfRule type="expression" dxfId="8173" priority="6026" stopIfTrue="1">
      <formula>$A209&lt;&gt;""</formula>
    </cfRule>
  </conditionalFormatting>
  <conditionalFormatting sqref="F210:G211 G209:G210">
    <cfRule type="expression" dxfId="8172" priority="6027" stopIfTrue="1">
      <formula>$A209&lt;&gt;""</formula>
    </cfRule>
  </conditionalFormatting>
  <conditionalFormatting sqref="H210">
    <cfRule type="expression" dxfId="8171" priority="6024" stopIfTrue="1">
      <formula>$A210&lt;&gt;""</formula>
    </cfRule>
  </conditionalFormatting>
  <conditionalFormatting sqref="H210">
    <cfRule type="expression" dxfId="8170" priority="6025" stopIfTrue="1">
      <formula>$A210&lt;&gt;""</formula>
    </cfRule>
  </conditionalFormatting>
  <conditionalFormatting sqref="H211">
    <cfRule type="expression" dxfId="8169" priority="6022" stopIfTrue="1">
      <formula>$A211&lt;&gt;""</formula>
    </cfRule>
  </conditionalFormatting>
  <conditionalFormatting sqref="H211">
    <cfRule type="expression" dxfId="8168" priority="6023" stopIfTrue="1">
      <formula>$A211&lt;&gt;""</formula>
    </cfRule>
  </conditionalFormatting>
  <conditionalFormatting sqref="F211">
    <cfRule type="expression" dxfId="8167" priority="6021" stopIfTrue="1">
      <formula>$A211&lt;&gt;""</formula>
    </cfRule>
  </conditionalFormatting>
  <conditionalFormatting sqref="I213:J213">
    <cfRule type="expression" dxfId="8166" priority="6020" stopIfTrue="1">
      <formula>$A213&lt;&gt;""</formula>
    </cfRule>
  </conditionalFormatting>
  <conditionalFormatting sqref="G211:H211">
    <cfRule type="expression" dxfId="8165" priority="6018" stopIfTrue="1">
      <formula>$A211&lt;&gt;""</formula>
    </cfRule>
  </conditionalFormatting>
  <conditionalFormatting sqref="G211:H211">
    <cfRule type="expression" dxfId="8164" priority="6019" stopIfTrue="1">
      <formula>$A211&lt;&gt;""</formula>
    </cfRule>
  </conditionalFormatting>
  <conditionalFormatting sqref="F211">
    <cfRule type="expression" dxfId="8163" priority="6017" stopIfTrue="1">
      <formula>$A211&lt;&gt;""</formula>
    </cfRule>
  </conditionalFormatting>
  <conditionalFormatting sqref="F210">
    <cfRule type="expression" dxfId="8162" priority="6016" stopIfTrue="1">
      <formula>$A210&lt;&gt;""</formula>
    </cfRule>
  </conditionalFormatting>
  <conditionalFormatting sqref="G216:H216">
    <cfRule type="expression" dxfId="8161" priority="6015" stopIfTrue="1">
      <formula>$A216&lt;&gt;""</formula>
    </cfRule>
  </conditionalFormatting>
  <conditionalFormatting sqref="F216">
    <cfRule type="expression" dxfId="8160" priority="6014" stopIfTrue="1">
      <formula>$A216&lt;&gt;""</formula>
    </cfRule>
  </conditionalFormatting>
  <conditionalFormatting sqref="H217">
    <cfRule type="expression" dxfId="8159" priority="6013" stopIfTrue="1">
      <formula>$A217&lt;&gt;""</formula>
    </cfRule>
  </conditionalFormatting>
  <conditionalFormatting sqref="H193">
    <cfRule type="expression" dxfId="8158" priority="6012" stopIfTrue="1">
      <formula>$A193&lt;&gt;""</formula>
    </cfRule>
  </conditionalFormatting>
  <conditionalFormatting sqref="H193">
    <cfRule type="expression" dxfId="8157" priority="6011" stopIfTrue="1">
      <formula>$A193&lt;&gt;""</formula>
    </cfRule>
  </conditionalFormatting>
  <conditionalFormatting sqref="F217">
    <cfRule type="expression" dxfId="8156" priority="6010" stopIfTrue="1">
      <formula>$A217&lt;&gt;""</formula>
    </cfRule>
  </conditionalFormatting>
  <conditionalFormatting sqref="H218 F218">
    <cfRule type="expression" dxfId="8155" priority="6009" stopIfTrue="1">
      <formula>$A218&lt;&gt;""</formula>
    </cfRule>
  </conditionalFormatting>
  <conditionalFormatting sqref="G218">
    <cfRule type="expression" dxfId="8154" priority="6008" stopIfTrue="1">
      <formula>$A218&lt;&gt;""</formula>
    </cfRule>
  </conditionalFormatting>
  <conditionalFormatting sqref="G220:H220">
    <cfRule type="expression" dxfId="8153" priority="6006" stopIfTrue="1">
      <formula>$A220&lt;&gt;""</formula>
    </cfRule>
  </conditionalFormatting>
  <conditionalFormatting sqref="G220:H220">
    <cfRule type="expression" dxfId="8152" priority="6007" stopIfTrue="1">
      <formula>$A220&lt;&gt;""</formula>
    </cfRule>
  </conditionalFormatting>
  <conditionalFormatting sqref="G222:H222">
    <cfRule type="expression" dxfId="8151" priority="6004" stopIfTrue="1">
      <formula>$A222&lt;&gt;""</formula>
    </cfRule>
  </conditionalFormatting>
  <conditionalFormatting sqref="G222:H222">
    <cfRule type="expression" dxfId="8150" priority="6005" stopIfTrue="1">
      <formula>$A222&lt;&gt;""</formula>
    </cfRule>
  </conditionalFormatting>
  <conditionalFormatting sqref="F222">
    <cfRule type="expression" dxfId="8149" priority="6003" stopIfTrue="1">
      <formula>$A222&lt;&gt;""</formula>
    </cfRule>
  </conditionalFormatting>
  <conditionalFormatting sqref="F223">
    <cfRule type="expression" dxfId="8148" priority="6002" stopIfTrue="1">
      <formula>$A223&lt;&gt;""</formula>
    </cfRule>
  </conditionalFormatting>
  <conditionalFormatting sqref="F230:H230">
    <cfRule type="expression" dxfId="8147" priority="6000" stopIfTrue="1">
      <formula>$A230&lt;&gt;""</formula>
    </cfRule>
  </conditionalFormatting>
  <conditionalFormatting sqref="F230:H230">
    <cfRule type="expression" dxfId="8146" priority="6001" stopIfTrue="1">
      <formula>$A230&lt;&gt;""</formula>
    </cfRule>
  </conditionalFormatting>
  <conditionalFormatting sqref="G223">
    <cfRule type="expression" dxfId="8145" priority="5999" stopIfTrue="1">
      <formula>$A223&lt;&gt;""</formula>
    </cfRule>
  </conditionalFormatting>
  <conditionalFormatting sqref="F223:F226">
    <cfRule type="expression" dxfId="8144" priority="5998" stopIfTrue="1">
      <formula>$A223&lt;&gt;""</formula>
    </cfRule>
  </conditionalFormatting>
  <conditionalFormatting sqref="G223:H226">
    <cfRule type="expression" dxfId="8143" priority="5996" stopIfTrue="1">
      <formula>$A223&lt;&gt;""</formula>
    </cfRule>
  </conditionalFormatting>
  <conditionalFormatting sqref="G223:H226">
    <cfRule type="expression" dxfId="8142" priority="5997" stopIfTrue="1">
      <formula>$A223&lt;&gt;""</formula>
    </cfRule>
  </conditionalFormatting>
  <conditionalFormatting sqref="F227:H227">
    <cfRule type="expression" dxfId="8141" priority="5994" stopIfTrue="1">
      <formula>$A227&lt;&gt;""</formula>
    </cfRule>
  </conditionalFormatting>
  <conditionalFormatting sqref="F227:H227">
    <cfRule type="expression" dxfId="8140" priority="5995" stopIfTrue="1">
      <formula>$A227&lt;&gt;""</formula>
    </cfRule>
  </conditionalFormatting>
  <conditionalFormatting sqref="F228">
    <cfRule type="expression" dxfId="8139" priority="5992" stopIfTrue="1">
      <formula>$A228&lt;&gt;""</formula>
    </cfRule>
  </conditionalFormatting>
  <conditionalFormatting sqref="F228">
    <cfRule type="expression" dxfId="8138" priority="5993" stopIfTrue="1">
      <formula>$A228&lt;&gt;""</formula>
    </cfRule>
  </conditionalFormatting>
  <conditionalFormatting sqref="G228">
    <cfRule type="expression" dxfId="8137" priority="5990" stopIfTrue="1">
      <formula>$A228&lt;&gt;""</formula>
    </cfRule>
  </conditionalFormatting>
  <conditionalFormatting sqref="G228">
    <cfRule type="expression" dxfId="8136" priority="5991" stopIfTrue="1">
      <formula>$A228&lt;&gt;""</formula>
    </cfRule>
  </conditionalFormatting>
  <conditionalFormatting sqref="F229">
    <cfRule type="expression" dxfId="8135" priority="5989" stopIfTrue="1">
      <formula>$A229&lt;&gt;""</formula>
    </cfRule>
  </conditionalFormatting>
  <conditionalFormatting sqref="G229">
    <cfRule type="expression" dxfId="8134" priority="5988" stopIfTrue="1">
      <formula>$A229&lt;&gt;""</formula>
    </cfRule>
  </conditionalFormatting>
  <conditionalFormatting sqref="F231:H231">
    <cfRule type="expression" dxfId="8133" priority="5986" stopIfTrue="1">
      <formula>$A231&lt;&gt;""</formula>
    </cfRule>
  </conditionalFormatting>
  <conditionalFormatting sqref="H231">
    <cfRule type="expression" dxfId="8132" priority="5987" stopIfTrue="1">
      <formula>$A231&lt;&gt;""</formula>
    </cfRule>
  </conditionalFormatting>
  <conditionalFormatting sqref="F232:H232">
    <cfRule type="expression" dxfId="8131" priority="5984" stopIfTrue="1">
      <formula>$A232&lt;&gt;""</formula>
    </cfRule>
  </conditionalFormatting>
  <conditionalFormatting sqref="H232">
    <cfRule type="expression" dxfId="8130" priority="5985" stopIfTrue="1">
      <formula>$A232&lt;&gt;""</formula>
    </cfRule>
  </conditionalFormatting>
  <conditionalFormatting sqref="G233:H233">
    <cfRule type="expression" dxfId="8129" priority="5982" stopIfTrue="1">
      <formula>$A233&lt;&gt;""</formula>
    </cfRule>
  </conditionalFormatting>
  <conditionalFormatting sqref="G233:H233">
    <cfRule type="expression" dxfId="8128" priority="5983" stopIfTrue="1">
      <formula>$A233&lt;&gt;""</formula>
    </cfRule>
  </conditionalFormatting>
  <conditionalFormatting sqref="F233">
    <cfRule type="expression" dxfId="8127" priority="5981" stopIfTrue="1">
      <formula>$A233&lt;&gt;""</formula>
    </cfRule>
  </conditionalFormatting>
  <conditionalFormatting sqref="F236:H236">
    <cfRule type="expression" dxfId="8126" priority="5979" stopIfTrue="1">
      <formula>$A236&lt;&gt;""</formula>
    </cfRule>
  </conditionalFormatting>
  <conditionalFormatting sqref="H236">
    <cfRule type="expression" dxfId="8125" priority="5980" stopIfTrue="1">
      <formula>$A236&lt;&gt;""</formula>
    </cfRule>
  </conditionalFormatting>
  <conditionalFormatting sqref="G235:H235">
    <cfRule type="expression" dxfId="8124" priority="5977" stopIfTrue="1">
      <formula>$A235&lt;&gt;""</formula>
    </cfRule>
  </conditionalFormatting>
  <conditionalFormatting sqref="G235:H235">
    <cfRule type="expression" dxfId="8123" priority="5978" stopIfTrue="1">
      <formula>$A235&lt;&gt;""</formula>
    </cfRule>
  </conditionalFormatting>
  <conditionalFormatting sqref="H234">
    <cfRule type="expression" dxfId="8122" priority="5976" stopIfTrue="1">
      <formula>$A234&lt;&gt;""</formula>
    </cfRule>
  </conditionalFormatting>
  <conditionalFormatting sqref="G237:H237">
    <cfRule type="expression" dxfId="8121" priority="5974" stopIfTrue="1">
      <formula>$A237&lt;&gt;""</formula>
    </cfRule>
  </conditionalFormatting>
  <conditionalFormatting sqref="H237">
    <cfRule type="expression" dxfId="8120" priority="5975" stopIfTrue="1">
      <formula>$A237&lt;&gt;""</formula>
    </cfRule>
  </conditionalFormatting>
  <conditionalFormatting sqref="G237:H237">
    <cfRule type="expression" dxfId="8119" priority="5973" stopIfTrue="1">
      <formula>$A237&lt;&gt;""</formula>
    </cfRule>
  </conditionalFormatting>
  <conditionalFormatting sqref="F237">
    <cfRule type="expression" dxfId="8118" priority="5972" stopIfTrue="1">
      <formula>$A237&lt;&gt;""</formula>
    </cfRule>
  </conditionalFormatting>
  <conditionalFormatting sqref="F238">
    <cfRule type="expression" dxfId="8117" priority="5971" stopIfTrue="1">
      <formula>$A238&lt;&gt;""</formula>
    </cfRule>
  </conditionalFormatting>
  <conditionalFormatting sqref="G238:H238">
    <cfRule type="expression" dxfId="8116" priority="5969" stopIfTrue="1">
      <formula>$A238&lt;&gt;""</formula>
    </cfRule>
  </conditionalFormatting>
  <conditionalFormatting sqref="G238:H238">
    <cfRule type="expression" dxfId="8115" priority="5970" stopIfTrue="1">
      <formula>$A238&lt;&gt;""</formula>
    </cfRule>
  </conditionalFormatting>
  <conditionalFormatting sqref="G239:H239">
    <cfRule type="expression" dxfId="8114" priority="5967" stopIfTrue="1">
      <formula>$A239&lt;&gt;""</formula>
    </cfRule>
  </conditionalFormatting>
  <conditionalFormatting sqref="H239">
    <cfRule type="expression" dxfId="8113" priority="5968" stopIfTrue="1">
      <formula>$A239&lt;&gt;""</formula>
    </cfRule>
  </conditionalFormatting>
  <conditionalFormatting sqref="G239:H239">
    <cfRule type="expression" dxfId="8112" priority="5966" stopIfTrue="1">
      <formula>$A239&lt;&gt;""</formula>
    </cfRule>
  </conditionalFormatting>
  <conditionalFormatting sqref="F239">
    <cfRule type="expression" dxfId="8111" priority="5965" stopIfTrue="1">
      <formula>$A239&lt;&gt;""</formula>
    </cfRule>
  </conditionalFormatting>
  <conditionalFormatting sqref="G240:H240">
    <cfRule type="expression" dxfId="8110" priority="5963" stopIfTrue="1">
      <formula>$A240&lt;&gt;""</formula>
    </cfRule>
  </conditionalFormatting>
  <conditionalFormatting sqref="G240:H240">
    <cfRule type="expression" dxfId="8109" priority="5964" stopIfTrue="1">
      <formula>$A240&lt;&gt;""</formula>
    </cfRule>
  </conditionalFormatting>
  <conditionalFormatting sqref="F241:H241">
    <cfRule type="expression" dxfId="8108" priority="5961" stopIfTrue="1">
      <formula>$A241&lt;&gt;""</formula>
    </cfRule>
  </conditionalFormatting>
  <conditionalFormatting sqref="F241:H241">
    <cfRule type="expression" dxfId="8107" priority="5962" stopIfTrue="1">
      <formula>$A241&lt;&gt;""</formula>
    </cfRule>
  </conditionalFormatting>
  <conditionalFormatting sqref="G243:H243">
    <cfRule type="expression" dxfId="8106" priority="5959" stopIfTrue="1">
      <formula>$A243&lt;&gt;""</formula>
    </cfRule>
  </conditionalFormatting>
  <conditionalFormatting sqref="H243">
    <cfRule type="expression" dxfId="8105" priority="5960" stopIfTrue="1">
      <formula>$A243&lt;&gt;""</formula>
    </cfRule>
  </conditionalFormatting>
  <conditionalFormatting sqref="G243:H243">
    <cfRule type="expression" dxfId="8104" priority="5958" stopIfTrue="1">
      <formula>$A243&lt;&gt;""</formula>
    </cfRule>
  </conditionalFormatting>
  <conditionalFormatting sqref="F243">
    <cfRule type="expression" dxfId="8103" priority="5957" stopIfTrue="1">
      <formula>$A243&lt;&gt;""</formula>
    </cfRule>
  </conditionalFormatting>
  <conditionalFormatting sqref="I242:I245">
    <cfRule type="expression" dxfId="8102" priority="5955" stopIfTrue="1">
      <formula>$A242&lt;&gt;""</formula>
    </cfRule>
  </conditionalFormatting>
  <conditionalFormatting sqref="I245">
    <cfRule type="expression" dxfId="8101" priority="5956" stopIfTrue="1">
      <formula>$A245&lt;&gt;""</formula>
    </cfRule>
  </conditionalFormatting>
  <conditionalFormatting sqref="F242:H245">
    <cfRule type="expression" dxfId="8100" priority="5953" stopIfTrue="1">
      <formula>$A242&lt;&gt;""</formula>
    </cfRule>
  </conditionalFormatting>
  <conditionalFormatting sqref="F242:H245">
    <cfRule type="expression" dxfId="8099" priority="5954" stopIfTrue="1">
      <formula>$A242&lt;&gt;""</formula>
    </cfRule>
  </conditionalFormatting>
  <conditionalFormatting sqref="G255:H255">
    <cfRule type="expression" dxfId="8098" priority="5951" stopIfTrue="1">
      <formula>$A255&lt;&gt;""</formula>
    </cfRule>
  </conditionalFormatting>
  <conditionalFormatting sqref="G255:H255">
    <cfRule type="expression" dxfId="8097" priority="5952" stopIfTrue="1">
      <formula>$A255&lt;&gt;""</formula>
    </cfRule>
  </conditionalFormatting>
  <conditionalFormatting sqref="F255">
    <cfRule type="expression" dxfId="8096" priority="5950" stopIfTrue="1">
      <formula>$A255&lt;&gt;""</formula>
    </cfRule>
  </conditionalFormatting>
  <conditionalFormatting sqref="G246:H246">
    <cfRule type="expression" dxfId="8095" priority="5948" stopIfTrue="1">
      <formula>$A246&lt;&gt;""</formula>
    </cfRule>
  </conditionalFormatting>
  <conditionalFormatting sqref="G246:H246">
    <cfRule type="expression" dxfId="8094" priority="5949" stopIfTrue="1">
      <formula>$A246&lt;&gt;""</formula>
    </cfRule>
  </conditionalFormatting>
  <conditionalFormatting sqref="F246">
    <cfRule type="expression" dxfId="8093" priority="5947" stopIfTrue="1">
      <formula>$A246&lt;&gt;""</formula>
    </cfRule>
  </conditionalFormatting>
  <conditionalFormatting sqref="G248:H248">
    <cfRule type="expression" dxfId="8092" priority="5945" stopIfTrue="1">
      <formula>$A248&lt;&gt;""</formula>
    </cfRule>
  </conditionalFormatting>
  <conditionalFormatting sqref="G248:H248">
    <cfRule type="expression" dxfId="8091" priority="5946" stopIfTrue="1">
      <formula>$A248&lt;&gt;""</formula>
    </cfRule>
  </conditionalFormatting>
  <conditionalFormatting sqref="G251:H251">
    <cfRule type="expression" dxfId="8090" priority="5943" stopIfTrue="1">
      <formula>$A251&lt;&gt;""</formula>
    </cfRule>
  </conditionalFormatting>
  <conditionalFormatting sqref="G251:H251">
    <cfRule type="expression" dxfId="8089" priority="5944" stopIfTrue="1">
      <formula>$A251&lt;&gt;""</formula>
    </cfRule>
  </conditionalFormatting>
  <conditionalFormatting sqref="F251">
    <cfRule type="expression" dxfId="8088" priority="5942" stopIfTrue="1">
      <formula>$A251&lt;&gt;""</formula>
    </cfRule>
  </conditionalFormatting>
  <conditionalFormatting sqref="H253">
    <cfRule type="expression" dxfId="8087" priority="5940" stopIfTrue="1">
      <formula>$A253&lt;&gt;""</formula>
    </cfRule>
  </conditionalFormatting>
  <conditionalFormatting sqref="H253">
    <cfRule type="expression" dxfId="8086" priority="5941" stopIfTrue="1">
      <formula>$A253&lt;&gt;""</formula>
    </cfRule>
  </conditionalFormatting>
  <conditionalFormatting sqref="G253">
    <cfRule type="expression" dxfId="8085" priority="5938" stopIfTrue="1">
      <formula>$A253&lt;&gt;""</formula>
    </cfRule>
  </conditionalFormatting>
  <conditionalFormatting sqref="G253">
    <cfRule type="expression" dxfId="8084" priority="5939" stopIfTrue="1">
      <formula>$A253&lt;&gt;""</formula>
    </cfRule>
  </conditionalFormatting>
  <conditionalFormatting sqref="G254:H254">
    <cfRule type="expression" dxfId="8083" priority="5936" stopIfTrue="1">
      <formula>$A254&lt;&gt;""</formula>
    </cfRule>
  </conditionalFormatting>
  <conditionalFormatting sqref="G254:H254">
    <cfRule type="expression" dxfId="8082" priority="5937" stopIfTrue="1">
      <formula>$A254&lt;&gt;""</formula>
    </cfRule>
  </conditionalFormatting>
  <conditionalFormatting sqref="F254">
    <cfRule type="expression" dxfId="8081" priority="5935" stopIfTrue="1">
      <formula>$A254&lt;&gt;""</formula>
    </cfRule>
  </conditionalFormatting>
  <conditionalFormatting sqref="C258:H258">
    <cfRule type="expression" dxfId="8080" priority="5933" stopIfTrue="1">
      <formula>$A258&lt;&gt;""</formula>
    </cfRule>
  </conditionalFormatting>
  <conditionalFormatting sqref="C258:H258">
    <cfRule type="expression" dxfId="8079" priority="5934" stopIfTrue="1">
      <formula>$A258&lt;&gt;""</formula>
    </cfRule>
  </conditionalFormatting>
  <conditionalFormatting sqref="F256:H256">
    <cfRule type="expression" dxfId="8078" priority="5931" stopIfTrue="1">
      <formula>$A256&lt;&gt;""</formula>
    </cfRule>
  </conditionalFormatting>
  <conditionalFormatting sqref="F256:H256">
    <cfRule type="expression" dxfId="8077" priority="5932" stopIfTrue="1">
      <formula>$A256&lt;&gt;""</formula>
    </cfRule>
  </conditionalFormatting>
  <conditionalFormatting sqref="F257:H257">
    <cfRule type="expression" dxfId="8076" priority="5929" stopIfTrue="1">
      <formula>$A257&lt;&gt;""</formula>
    </cfRule>
  </conditionalFormatting>
  <conditionalFormatting sqref="F257:H257">
    <cfRule type="expression" dxfId="8075" priority="5930" stopIfTrue="1">
      <formula>$A257&lt;&gt;""</formula>
    </cfRule>
  </conditionalFormatting>
  <conditionalFormatting sqref="I127:J128">
    <cfRule type="expression" dxfId="8074" priority="5928" stopIfTrue="1">
      <formula>$A127&lt;&gt;""</formula>
    </cfRule>
  </conditionalFormatting>
  <conditionalFormatting sqref="F127:H128">
    <cfRule type="expression" dxfId="8073" priority="5926" stopIfTrue="1">
      <formula>$A127&lt;&gt;""</formula>
    </cfRule>
  </conditionalFormatting>
  <conditionalFormatting sqref="F127:H128">
    <cfRule type="expression" dxfId="8072" priority="5927" stopIfTrue="1">
      <formula>$A127&lt;&gt;""</formula>
    </cfRule>
  </conditionalFormatting>
  <conditionalFormatting sqref="H126:J126">
    <cfRule type="expression" dxfId="8071" priority="5925" stopIfTrue="1">
      <formula>$A126&lt;&gt;""</formula>
    </cfRule>
  </conditionalFormatting>
  <conditionalFormatting sqref="G126">
    <cfRule type="expression" dxfId="8070" priority="5923" stopIfTrue="1">
      <formula>$A126&lt;&gt;""</formula>
    </cfRule>
  </conditionalFormatting>
  <conditionalFormatting sqref="G126">
    <cfRule type="expression" dxfId="8069" priority="5924" stopIfTrue="1">
      <formula>$A126&lt;&gt;""</formula>
    </cfRule>
  </conditionalFormatting>
  <conditionalFormatting sqref="H124">
    <cfRule type="expression" dxfId="8068" priority="5922" stopIfTrue="1">
      <formula>$A124&lt;&gt;""</formula>
    </cfRule>
  </conditionalFormatting>
  <conditionalFormatting sqref="G124">
    <cfRule type="expression" dxfId="8067" priority="5920" stopIfTrue="1">
      <formula>$A124&lt;&gt;""</formula>
    </cfRule>
  </conditionalFormatting>
  <conditionalFormatting sqref="G124">
    <cfRule type="expression" dxfId="8066" priority="5921" stopIfTrue="1">
      <formula>$A124&lt;&gt;""</formula>
    </cfRule>
  </conditionalFormatting>
  <conditionalFormatting sqref="F213:F216 G214:H215 H215:H216">
    <cfRule type="expression" dxfId="8065" priority="5916" stopIfTrue="1">
      <formula>$A213&lt;&gt;""</formula>
    </cfRule>
  </conditionalFormatting>
  <conditionalFormatting sqref="F221">
    <cfRule type="expression" dxfId="8064" priority="5915" stopIfTrue="1">
      <formula>$A221&lt;&gt;""</formula>
    </cfRule>
  </conditionalFormatting>
  <conditionalFormatting sqref="F191:I194">
    <cfRule type="expression" dxfId="8063" priority="5919" stopIfTrue="1">
      <formula>$A191&lt;&gt;""</formula>
    </cfRule>
  </conditionalFormatting>
  <conditionalFormatting sqref="H194:I196">
    <cfRule type="expression" dxfId="8062" priority="5917" stopIfTrue="1">
      <formula>$A194&lt;&gt;""</formula>
    </cfRule>
  </conditionalFormatting>
  <conditionalFormatting sqref="I263:I267">
    <cfRule type="expression" dxfId="8061" priority="5918" stopIfTrue="1">
      <formula>$A263&lt;&gt;""</formula>
    </cfRule>
  </conditionalFormatting>
  <conditionalFormatting sqref="F143:H145">
    <cfRule type="expression" dxfId="8060" priority="5913" stopIfTrue="1">
      <formula>$A143&lt;&gt;""</formula>
    </cfRule>
  </conditionalFormatting>
  <conditionalFormatting sqref="F143:H145">
    <cfRule type="expression" dxfId="8059" priority="5914" stopIfTrue="1">
      <formula>$A143&lt;&gt;""</formula>
    </cfRule>
  </conditionalFormatting>
  <conditionalFormatting sqref="H142">
    <cfRule type="expression" dxfId="8058" priority="5911" stopIfTrue="1">
      <formula>$A142&lt;&gt;""</formula>
    </cfRule>
  </conditionalFormatting>
  <conditionalFormatting sqref="H142">
    <cfRule type="expression" dxfId="8057" priority="5912" stopIfTrue="1">
      <formula>$A142&lt;&gt;""</formula>
    </cfRule>
  </conditionalFormatting>
  <conditionalFormatting sqref="H143">
    <cfRule type="expression" dxfId="8056" priority="5909" stopIfTrue="1">
      <formula>$A143&lt;&gt;""</formula>
    </cfRule>
  </conditionalFormatting>
  <conditionalFormatting sqref="H143">
    <cfRule type="expression" dxfId="8055" priority="5910" stopIfTrue="1">
      <formula>$A143&lt;&gt;""</formula>
    </cfRule>
  </conditionalFormatting>
  <conditionalFormatting sqref="F147:H147">
    <cfRule type="expression" dxfId="8054" priority="5907" stopIfTrue="1">
      <formula>$A147&lt;&gt;""</formula>
    </cfRule>
  </conditionalFormatting>
  <conditionalFormatting sqref="F147:H147">
    <cfRule type="expression" dxfId="8053" priority="5908" stopIfTrue="1">
      <formula>$A147&lt;&gt;""</formula>
    </cfRule>
  </conditionalFormatting>
  <conditionalFormatting sqref="F148:H148">
    <cfRule type="expression" dxfId="8052" priority="5905" stopIfTrue="1">
      <formula>$A148&lt;&gt;""</formula>
    </cfRule>
  </conditionalFormatting>
  <conditionalFormatting sqref="F148:H148">
    <cfRule type="expression" dxfId="8051" priority="5906" stopIfTrue="1">
      <formula>$A148&lt;&gt;""</formula>
    </cfRule>
  </conditionalFormatting>
  <conditionalFormatting sqref="G140">
    <cfRule type="expression" dxfId="8050" priority="5903" stopIfTrue="1">
      <formula>$A140&lt;&gt;""</formula>
    </cfRule>
  </conditionalFormatting>
  <conditionalFormatting sqref="G140">
    <cfRule type="expression" dxfId="8049" priority="5904" stopIfTrue="1">
      <formula>$A140&lt;&gt;""</formula>
    </cfRule>
  </conditionalFormatting>
  <conditionalFormatting sqref="G139">
    <cfRule type="expression" dxfId="8048" priority="5901" stopIfTrue="1">
      <formula>$A139&lt;&gt;""</formula>
    </cfRule>
  </conditionalFormatting>
  <conditionalFormatting sqref="G139">
    <cfRule type="expression" dxfId="8047" priority="5902" stopIfTrue="1">
      <formula>$A139&lt;&gt;""</formula>
    </cfRule>
  </conditionalFormatting>
  <conditionalFormatting sqref="F146:H146">
    <cfRule type="expression" dxfId="8046" priority="5899" stopIfTrue="1">
      <formula>$A146&lt;&gt;""</formula>
    </cfRule>
  </conditionalFormatting>
  <conditionalFormatting sqref="F146:H146">
    <cfRule type="expression" dxfId="8045" priority="5900" stopIfTrue="1">
      <formula>$A146&lt;&gt;""</formula>
    </cfRule>
  </conditionalFormatting>
  <conditionalFormatting sqref="D156">
    <cfRule type="expression" dxfId="8044" priority="5898" stopIfTrue="1">
      <formula>$A156&lt;&gt;""</formula>
    </cfRule>
  </conditionalFormatting>
  <conditionalFormatting sqref="H149">
    <cfRule type="expression" dxfId="8043" priority="5897" stopIfTrue="1">
      <formula>$A149&lt;&gt;""</formula>
    </cfRule>
  </conditionalFormatting>
  <conditionalFormatting sqref="G149">
    <cfRule type="expression" dxfId="8042" priority="5895" stopIfTrue="1">
      <formula>$A149&lt;&gt;""</formula>
    </cfRule>
  </conditionalFormatting>
  <conditionalFormatting sqref="G149">
    <cfRule type="expression" dxfId="8041" priority="5896" stopIfTrue="1">
      <formula>$A149&lt;&gt;""</formula>
    </cfRule>
  </conditionalFormatting>
  <conditionalFormatting sqref="G151">
    <cfRule type="expression" dxfId="8040" priority="5894" stopIfTrue="1">
      <formula>$A151&lt;&gt;""</formula>
    </cfRule>
  </conditionalFormatting>
  <conditionalFormatting sqref="G152">
    <cfRule type="expression" dxfId="8039" priority="5893" stopIfTrue="1">
      <formula>$A152&lt;&gt;""</formula>
    </cfRule>
  </conditionalFormatting>
  <conditionalFormatting sqref="F155:H157">
    <cfRule type="expression" dxfId="8038" priority="5891" stopIfTrue="1">
      <formula>$A155&lt;&gt;""</formula>
    </cfRule>
  </conditionalFormatting>
  <conditionalFormatting sqref="F155:H157">
    <cfRule type="expression" dxfId="8037" priority="5892" stopIfTrue="1">
      <formula>$A155&lt;&gt;""</formula>
    </cfRule>
  </conditionalFormatting>
  <conditionalFormatting sqref="G153:H155">
    <cfRule type="expression" dxfId="8036" priority="5889" stopIfTrue="1">
      <formula>$A153&lt;&gt;""</formula>
    </cfRule>
  </conditionalFormatting>
  <conditionalFormatting sqref="G153:H155">
    <cfRule type="expression" dxfId="8035" priority="5890" stopIfTrue="1">
      <formula>$A153&lt;&gt;""</formula>
    </cfRule>
  </conditionalFormatting>
  <conditionalFormatting sqref="G158:H158">
    <cfRule type="expression" dxfId="8034" priority="5887" stopIfTrue="1">
      <formula>$A158&lt;&gt;""</formula>
    </cfRule>
  </conditionalFormatting>
  <conditionalFormatting sqref="G158:H158">
    <cfRule type="expression" dxfId="8033" priority="5888" stopIfTrue="1">
      <formula>$A158&lt;&gt;""</formula>
    </cfRule>
  </conditionalFormatting>
  <conditionalFormatting sqref="I175:J177">
    <cfRule type="expression" dxfId="8032" priority="5885" stopIfTrue="1">
      <formula>$A175&lt;&gt;""</formula>
    </cfRule>
  </conditionalFormatting>
  <conditionalFormatting sqref="I177:J177">
    <cfRule type="expression" dxfId="8031" priority="5886" stopIfTrue="1">
      <formula>$A177&lt;&gt;""</formula>
    </cfRule>
  </conditionalFormatting>
  <conditionalFormatting sqref="F175:H177">
    <cfRule type="expression" dxfId="8030" priority="5883" stopIfTrue="1">
      <formula>$A175&lt;&gt;""</formula>
    </cfRule>
  </conditionalFormatting>
  <conditionalFormatting sqref="F175:H177">
    <cfRule type="expression" dxfId="8029" priority="5884" stopIfTrue="1">
      <formula>$A175&lt;&gt;""</formula>
    </cfRule>
  </conditionalFormatting>
  <conditionalFormatting sqref="F159:F161">
    <cfRule type="expression" dxfId="8028" priority="5882" stopIfTrue="1">
      <formula>$A159&lt;&gt;""</formula>
    </cfRule>
  </conditionalFormatting>
  <conditionalFormatting sqref="G159:H161">
    <cfRule type="expression" dxfId="8027" priority="5880" stopIfTrue="1">
      <formula>$A159&lt;&gt;""</formula>
    </cfRule>
  </conditionalFormatting>
  <conditionalFormatting sqref="G159:H161">
    <cfRule type="expression" dxfId="8026" priority="5881" stopIfTrue="1">
      <formula>$A159&lt;&gt;""</formula>
    </cfRule>
  </conditionalFormatting>
  <conditionalFormatting sqref="F162:F164">
    <cfRule type="expression" dxfId="8025" priority="5879" stopIfTrue="1">
      <formula>$A162&lt;&gt;""</formula>
    </cfRule>
  </conditionalFormatting>
  <conditionalFormatting sqref="G162:H164">
    <cfRule type="expression" dxfId="8024" priority="5877" stopIfTrue="1">
      <formula>$A162&lt;&gt;""</formula>
    </cfRule>
  </conditionalFormatting>
  <conditionalFormatting sqref="G162:H164">
    <cfRule type="expression" dxfId="8023" priority="5878" stopIfTrue="1">
      <formula>$A162&lt;&gt;""</formula>
    </cfRule>
  </conditionalFormatting>
  <conditionalFormatting sqref="F167:H167">
    <cfRule type="expression" dxfId="8022" priority="5875" stopIfTrue="1">
      <formula>$A167&lt;&gt;""</formula>
    </cfRule>
  </conditionalFormatting>
  <conditionalFormatting sqref="F167:H167">
    <cfRule type="expression" dxfId="8021" priority="5876" stopIfTrue="1">
      <formula>$A167&lt;&gt;""</formula>
    </cfRule>
  </conditionalFormatting>
  <conditionalFormatting sqref="G166">
    <cfRule type="expression" dxfId="8020" priority="5873" stopIfTrue="1">
      <formula>$A166&lt;&gt;""</formula>
    </cfRule>
  </conditionalFormatting>
  <conditionalFormatting sqref="G166">
    <cfRule type="expression" dxfId="8019" priority="5874" stopIfTrue="1">
      <formula>$A166&lt;&gt;""</formula>
    </cfRule>
  </conditionalFormatting>
  <conditionalFormatting sqref="F170:H170">
    <cfRule type="expression" dxfId="8018" priority="5871" stopIfTrue="1">
      <formula>$A170&lt;&gt;""</formula>
    </cfRule>
  </conditionalFormatting>
  <conditionalFormatting sqref="F170:H170">
    <cfRule type="expression" dxfId="8017" priority="5872" stopIfTrue="1">
      <formula>$A170&lt;&gt;""</formula>
    </cfRule>
  </conditionalFormatting>
  <conditionalFormatting sqref="G171:H171">
    <cfRule type="expression" dxfId="8016" priority="5869" stopIfTrue="1">
      <formula>$A171&lt;&gt;""</formula>
    </cfRule>
  </conditionalFormatting>
  <conditionalFormatting sqref="G171:H171">
    <cfRule type="expression" dxfId="8015" priority="5870" stopIfTrue="1">
      <formula>$A171&lt;&gt;""</formula>
    </cfRule>
  </conditionalFormatting>
  <conditionalFormatting sqref="G168:H168">
    <cfRule type="expression" dxfId="8014" priority="5867" stopIfTrue="1">
      <formula>$A168&lt;&gt;""</formula>
    </cfRule>
  </conditionalFormatting>
  <conditionalFormatting sqref="H168">
    <cfRule type="expression" dxfId="8013" priority="5868" stopIfTrue="1">
      <formula>$A168&lt;&gt;""</formula>
    </cfRule>
  </conditionalFormatting>
  <conditionalFormatting sqref="H172">
    <cfRule type="expression" dxfId="8012" priority="5865" stopIfTrue="1">
      <formula>$A172&lt;&gt;""</formula>
    </cfRule>
  </conditionalFormatting>
  <conditionalFormatting sqref="H172">
    <cfRule type="expression" dxfId="8011" priority="5866" stopIfTrue="1">
      <formula>$A172&lt;&gt;""</formula>
    </cfRule>
  </conditionalFormatting>
  <conditionalFormatting sqref="H173">
    <cfRule type="expression" dxfId="8010" priority="5863" stopIfTrue="1">
      <formula>$A173&lt;&gt;""</formula>
    </cfRule>
  </conditionalFormatting>
  <conditionalFormatting sqref="H173">
    <cfRule type="expression" dxfId="8009" priority="5864" stopIfTrue="1">
      <formula>$A173&lt;&gt;""</formula>
    </cfRule>
  </conditionalFormatting>
  <conditionalFormatting sqref="H174">
    <cfRule type="expression" dxfId="8008" priority="5861" stopIfTrue="1">
      <formula>$A174&lt;&gt;""</formula>
    </cfRule>
  </conditionalFormatting>
  <conditionalFormatting sqref="H174">
    <cfRule type="expression" dxfId="8007" priority="5862" stopIfTrue="1">
      <formula>$A174&lt;&gt;""</formula>
    </cfRule>
  </conditionalFormatting>
  <conditionalFormatting sqref="H175">
    <cfRule type="expression" dxfId="8006" priority="5859" stopIfTrue="1">
      <formula>$A175&lt;&gt;""</formula>
    </cfRule>
  </conditionalFormatting>
  <conditionalFormatting sqref="H175">
    <cfRule type="expression" dxfId="8005" priority="5860" stopIfTrue="1">
      <formula>$A175&lt;&gt;""</formula>
    </cfRule>
  </conditionalFormatting>
  <conditionalFormatting sqref="G179">
    <cfRule type="expression" dxfId="8004" priority="5857" stopIfTrue="1">
      <formula>$A179&lt;&gt;""</formula>
    </cfRule>
  </conditionalFormatting>
  <conditionalFormatting sqref="G179">
    <cfRule type="expression" dxfId="8003" priority="5858" stopIfTrue="1">
      <formula>$A179&lt;&gt;""</formula>
    </cfRule>
  </conditionalFormatting>
  <conditionalFormatting sqref="G178">
    <cfRule type="expression" dxfId="8002" priority="5855" stopIfTrue="1">
      <formula>$A178&lt;&gt;""</formula>
    </cfRule>
  </conditionalFormatting>
  <conditionalFormatting sqref="G178">
    <cfRule type="expression" dxfId="8001" priority="5856" stopIfTrue="1">
      <formula>$A178&lt;&gt;""</formula>
    </cfRule>
  </conditionalFormatting>
  <conditionalFormatting sqref="F184">
    <cfRule type="expression" dxfId="8000" priority="5854" stopIfTrue="1">
      <formula>$A184&lt;&gt;""</formula>
    </cfRule>
  </conditionalFormatting>
  <conditionalFormatting sqref="G185:H185">
    <cfRule type="expression" dxfId="7999" priority="5852" stopIfTrue="1">
      <formula>$A185&lt;&gt;""</formula>
    </cfRule>
  </conditionalFormatting>
  <conditionalFormatting sqref="G185:H185">
    <cfRule type="expression" dxfId="7998" priority="5853" stopIfTrue="1">
      <formula>$A185&lt;&gt;""</formula>
    </cfRule>
  </conditionalFormatting>
  <conditionalFormatting sqref="G186:H186">
    <cfRule type="expression" dxfId="7997" priority="5850" stopIfTrue="1">
      <formula>$A186&lt;&gt;""</formula>
    </cfRule>
  </conditionalFormatting>
  <conditionalFormatting sqref="G186:H186">
    <cfRule type="expression" dxfId="7996" priority="5851" stopIfTrue="1">
      <formula>$A186&lt;&gt;""</formula>
    </cfRule>
  </conditionalFormatting>
  <conditionalFormatting sqref="F185">
    <cfRule type="expression" dxfId="7995" priority="5849" stopIfTrue="1">
      <formula>$A185&lt;&gt;""</formula>
    </cfRule>
  </conditionalFormatting>
  <conditionalFormatting sqref="F186">
    <cfRule type="expression" dxfId="7994" priority="5848" stopIfTrue="1">
      <formula>$A186&lt;&gt;""</formula>
    </cfRule>
  </conditionalFormatting>
  <conditionalFormatting sqref="D185">
    <cfRule type="expression" dxfId="7993" priority="5847" stopIfTrue="1">
      <formula>$A185&lt;&gt;""</formula>
    </cfRule>
  </conditionalFormatting>
  <conditionalFormatting sqref="F180:F182">
    <cfRule type="expression" dxfId="7992" priority="5846" stopIfTrue="1">
      <formula>$A180&lt;&gt;""</formula>
    </cfRule>
  </conditionalFormatting>
  <conditionalFormatting sqref="G180:H182">
    <cfRule type="expression" dxfId="7991" priority="5844" stopIfTrue="1">
      <formula>$A180&lt;&gt;""</formula>
    </cfRule>
  </conditionalFormatting>
  <conditionalFormatting sqref="G180:H182">
    <cfRule type="expression" dxfId="7990" priority="5845" stopIfTrue="1">
      <formula>$A180&lt;&gt;""</formula>
    </cfRule>
  </conditionalFormatting>
  <conditionalFormatting sqref="I199">
    <cfRule type="expression" dxfId="7989" priority="5843" stopIfTrue="1">
      <formula>$A199&lt;&gt;""</formula>
    </cfRule>
  </conditionalFormatting>
  <conditionalFormatting sqref="E197">
    <cfRule type="expression" dxfId="7988" priority="5842" stopIfTrue="1">
      <formula>$A197&lt;&gt;""</formula>
    </cfRule>
  </conditionalFormatting>
  <conditionalFormatting sqref="E198">
    <cfRule type="expression" dxfId="7987" priority="5841" stopIfTrue="1">
      <formula>$A198&lt;&gt;""</formula>
    </cfRule>
  </conditionalFormatting>
  <conditionalFormatting sqref="G188">
    <cfRule type="expression" dxfId="7986" priority="5839" stopIfTrue="1">
      <formula>$A188&lt;&gt;""</formula>
    </cfRule>
  </conditionalFormatting>
  <conditionalFormatting sqref="G188">
    <cfRule type="expression" dxfId="7985" priority="5840" stopIfTrue="1">
      <formula>$A188&lt;&gt;""</formula>
    </cfRule>
  </conditionalFormatting>
  <conditionalFormatting sqref="G187">
    <cfRule type="expression" dxfId="7984" priority="5837" stopIfTrue="1">
      <formula>$A187&lt;&gt;""</formula>
    </cfRule>
  </conditionalFormatting>
  <conditionalFormatting sqref="G187">
    <cfRule type="expression" dxfId="7983" priority="5838" stopIfTrue="1">
      <formula>$A187&lt;&gt;""</formula>
    </cfRule>
  </conditionalFormatting>
  <conditionalFormatting sqref="F199">
    <cfRule type="expression" dxfId="7982" priority="5836" stopIfTrue="1">
      <formula>$A199&lt;&gt;""</formula>
    </cfRule>
  </conditionalFormatting>
  <conditionalFormatting sqref="F203:F205">
    <cfRule type="expression" dxfId="7981" priority="5835" stopIfTrue="1">
      <formula>$A203&lt;&gt;""</formula>
    </cfRule>
  </conditionalFormatting>
  <conditionalFormatting sqref="G203:H205">
    <cfRule type="expression" dxfId="7980" priority="5833" stopIfTrue="1">
      <formula>$A203&lt;&gt;""</formula>
    </cfRule>
  </conditionalFormatting>
  <conditionalFormatting sqref="G203:H205">
    <cfRule type="expression" dxfId="7979" priority="5834" stopIfTrue="1">
      <formula>$A203&lt;&gt;""</formula>
    </cfRule>
  </conditionalFormatting>
  <conditionalFormatting sqref="I220:J223">
    <cfRule type="expression" dxfId="7978" priority="5831" stopIfTrue="1">
      <formula>$A220&lt;&gt;""</formula>
    </cfRule>
  </conditionalFormatting>
  <conditionalFormatting sqref="I223:J223">
    <cfRule type="expression" dxfId="7977" priority="5832" stopIfTrue="1">
      <formula>$A223&lt;&gt;""</formula>
    </cfRule>
  </conditionalFormatting>
  <conditionalFormatting sqref="F220:H223">
    <cfRule type="expression" dxfId="7976" priority="5829" stopIfTrue="1">
      <formula>$A220&lt;&gt;""</formula>
    </cfRule>
  </conditionalFormatting>
  <conditionalFormatting sqref="F220:H223">
    <cfRule type="expression" dxfId="7975" priority="5830" stopIfTrue="1">
      <formula>$A220&lt;&gt;""</formula>
    </cfRule>
  </conditionalFormatting>
  <conditionalFormatting sqref="G206:H206">
    <cfRule type="expression" dxfId="7974" priority="5827" stopIfTrue="1">
      <formula>$A206&lt;&gt;""</formula>
    </cfRule>
  </conditionalFormatting>
  <conditionalFormatting sqref="G206:H206">
    <cfRule type="expression" dxfId="7973" priority="5828" stopIfTrue="1">
      <formula>$A206&lt;&gt;""</formula>
    </cfRule>
  </conditionalFormatting>
  <conditionalFormatting sqref="G207:H207">
    <cfRule type="expression" dxfId="7972" priority="5825" stopIfTrue="1">
      <formula>$A207&lt;&gt;""</formula>
    </cfRule>
  </conditionalFormatting>
  <conditionalFormatting sqref="H207">
    <cfRule type="expression" dxfId="7971" priority="5826" stopIfTrue="1">
      <formula>$A207&lt;&gt;""</formula>
    </cfRule>
  </conditionalFormatting>
  <conditionalFormatting sqref="F208">
    <cfRule type="expression" dxfId="7970" priority="5824" stopIfTrue="1">
      <formula>$A208&lt;&gt;""</formula>
    </cfRule>
  </conditionalFormatting>
  <conditionalFormatting sqref="G209:H209">
    <cfRule type="expression" dxfId="7969" priority="5822" stopIfTrue="1">
      <formula>$A209&lt;&gt;""</formula>
    </cfRule>
  </conditionalFormatting>
  <conditionalFormatting sqref="G209:H209">
    <cfRule type="expression" dxfId="7968" priority="5823" stopIfTrue="1">
      <formula>$A209&lt;&gt;""</formula>
    </cfRule>
  </conditionalFormatting>
  <conditionalFormatting sqref="G210:H210">
    <cfRule type="expression" dxfId="7967" priority="5820" stopIfTrue="1">
      <formula>$A210&lt;&gt;""</formula>
    </cfRule>
  </conditionalFormatting>
  <conditionalFormatting sqref="G210:H210">
    <cfRule type="expression" dxfId="7966" priority="5821" stopIfTrue="1">
      <formula>$A210&lt;&gt;""</formula>
    </cfRule>
  </conditionalFormatting>
  <conditionalFormatting sqref="F210">
    <cfRule type="expression" dxfId="7965" priority="5819" stopIfTrue="1">
      <formula>$A210&lt;&gt;""</formula>
    </cfRule>
  </conditionalFormatting>
  <conditionalFormatting sqref="F215">
    <cfRule type="expression" dxfId="7964" priority="5818" stopIfTrue="1">
      <formula>$A215&lt;&gt;""</formula>
    </cfRule>
  </conditionalFormatting>
  <conditionalFormatting sqref="F211">
    <cfRule type="expression" dxfId="7963" priority="5817" stopIfTrue="1">
      <formula>$A211&lt;&gt;""</formula>
    </cfRule>
  </conditionalFormatting>
  <conditionalFormatting sqref="G215">
    <cfRule type="expression" dxfId="7962" priority="5816" stopIfTrue="1">
      <formula>$A215&lt;&gt;""</formula>
    </cfRule>
  </conditionalFormatting>
  <conditionalFormatting sqref="H212">
    <cfRule type="expression" dxfId="7961" priority="5814" stopIfTrue="1">
      <formula>$A212&lt;&gt;""</formula>
    </cfRule>
  </conditionalFormatting>
  <conditionalFormatting sqref="H212">
    <cfRule type="expression" dxfId="7960" priority="5815" stopIfTrue="1">
      <formula>$A212&lt;&gt;""</formula>
    </cfRule>
  </conditionalFormatting>
  <conditionalFormatting sqref="G212">
    <cfRule type="expression" dxfId="7959" priority="5812" stopIfTrue="1">
      <formula>$A212&lt;&gt;""</formula>
    </cfRule>
  </conditionalFormatting>
  <conditionalFormatting sqref="G212">
    <cfRule type="expression" dxfId="7958" priority="5813" stopIfTrue="1">
      <formula>$A212&lt;&gt;""</formula>
    </cfRule>
  </conditionalFormatting>
  <conditionalFormatting sqref="F212">
    <cfRule type="expression" dxfId="7957" priority="5811" stopIfTrue="1">
      <formula>$A212&lt;&gt;""</formula>
    </cfRule>
  </conditionalFormatting>
  <conditionalFormatting sqref="H213">
    <cfRule type="expression" dxfId="7956" priority="5809" stopIfTrue="1">
      <formula>$A213&lt;&gt;""</formula>
    </cfRule>
  </conditionalFormatting>
  <conditionalFormatting sqref="H213">
    <cfRule type="expression" dxfId="7955" priority="5810" stopIfTrue="1">
      <formula>$A213&lt;&gt;""</formula>
    </cfRule>
  </conditionalFormatting>
  <conditionalFormatting sqref="G213">
    <cfRule type="expression" dxfId="7954" priority="5807" stopIfTrue="1">
      <formula>$A213&lt;&gt;""</formula>
    </cfRule>
  </conditionalFormatting>
  <conditionalFormatting sqref="G213">
    <cfRule type="expression" dxfId="7953" priority="5808" stopIfTrue="1">
      <formula>$A213&lt;&gt;""</formula>
    </cfRule>
  </conditionalFormatting>
  <conditionalFormatting sqref="F213">
    <cfRule type="expression" dxfId="7952" priority="5805" stopIfTrue="1">
      <formula>$A213&lt;&gt;""</formula>
    </cfRule>
  </conditionalFormatting>
  <conditionalFormatting sqref="F213">
    <cfRule type="expression" dxfId="7951" priority="5806" stopIfTrue="1">
      <formula>$A213&lt;&gt;""</formula>
    </cfRule>
  </conditionalFormatting>
  <conditionalFormatting sqref="G214:H214">
    <cfRule type="expression" dxfId="7950" priority="5803" stopIfTrue="1">
      <formula>$A214&lt;&gt;""</formula>
    </cfRule>
  </conditionalFormatting>
  <conditionalFormatting sqref="G214:H214">
    <cfRule type="expression" dxfId="7949" priority="5804" stopIfTrue="1">
      <formula>$A214&lt;&gt;""</formula>
    </cfRule>
  </conditionalFormatting>
  <conditionalFormatting sqref="F209">
    <cfRule type="expression" dxfId="7948" priority="5802" stopIfTrue="1">
      <formula>$A209&lt;&gt;""</formula>
    </cfRule>
  </conditionalFormatting>
  <conditionalFormatting sqref="F217:H217">
    <cfRule type="expression" dxfId="7947" priority="5800" stopIfTrue="1">
      <formula>$A217&lt;&gt;""</formula>
    </cfRule>
  </conditionalFormatting>
  <conditionalFormatting sqref="F217:H217">
    <cfRule type="expression" dxfId="7946" priority="5801" stopIfTrue="1">
      <formula>$A217&lt;&gt;""</formula>
    </cfRule>
  </conditionalFormatting>
  <conditionalFormatting sqref="G216">
    <cfRule type="expression" dxfId="7945" priority="5798" stopIfTrue="1">
      <formula>$A216&lt;&gt;""</formula>
    </cfRule>
  </conditionalFormatting>
  <conditionalFormatting sqref="G216">
    <cfRule type="expression" dxfId="7944" priority="5799" stopIfTrue="1">
      <formula>$A216&lt;&gt;""</formula>
    </cfRule>
  </conditionalFormatting>
  <conditionalFormatting sqref="F218">
    <cfRule type="expression" dxfId="7943" priority="5797" stopIfTrue="1">
      <formula>$A218&lt;&gt;""</formula>
    </cfRule>
  </conditionalFormatting>
  <conditionalFormatting sqref="G218:H218">
    <cfRule type="expression" dxfId="7942" priority="5795" stopIfTrue="1">
      <formula>$A218&lt;&gt;""</formula>
    </cfRule>
  </conditionalFormatting>
  <conditionalFormatting sqref="G218:H218">
    <cfRule type="expression" dxfId="7941" priority="5796" stopIfTrue="1">
      <formula>$A218&lt;&gt;""</formula>
    </cfRule>
  </conditionalFormatting>
  <conditionalFormatting sqref="G221:H221">
    <cfRule type="expression" dxfId="7940" priority="5793" stopIfTrue="1">
      <formula>$A221&lt;&gt;""</formula>
    </cfRule>
  </conditionalFormatting>
  <conditionalFormatting sqref="G221:H221">
    <cfRule type="expression" dxfId="7939" priority="5794" stopIfTrue="1">
      <formula>$A221&lt;&gt;""</formula>
    </cfRule>
  </conditionalFormatting>
  <conditionalFormatting sqref="F221">
    <cfRule type="expression" dxfId="7938" priority="5792" stopIfTrue="1">
      <formula>$A221&lt;&gt;""</formula>
    </cfRule>
  </conditionalFormatting>
  <conditionalFormatting sqref="F219:G220 G218:G219">
    <cfRule type="expression" dxfId="7937" priority="5790" stopIfTrue="1">
      <formula>$A218&lt;&gt;""</formula>
    </cfRule>
  </conditionalFormatting>
  <conditionalFormatting sqref="F219:G220 G218:G219">
    <cfRule type="expression" dxfId="7936" priority="5791" stopIfTrue="1">
      <formula>$A218&lt;&gt;""</formula>
    </cfRule>
  </conditionalFormatting>
  <conditionalFormatting sqref="H219">
    <cfRule type="expression" dxfId="7935" priority="5788" stopIfTrue="1">
      <formula>$A219&lt;&gt;""</formula>
    </cfRule>
  </conditionalFormatting>
  <conditionalFormatting sqref="H219">
    <cfRule type="expression" dxfId="7934" priority="5789" stopIfTrue="1">
      <formula>$A219&lt;&gt;""</formula>
    </cfRule>
  </conditionalFormatting>
  <conditionalFormatting sqref="H220">
    <cfRule type="expression" dxfId="7933" priority="5786" stopIfTrue="1">
      <formula>$A220&lt;&gt;""</formula>
    </cfRule>
  </conditionalFormatting>
  <conditionalFormatting sqref="H220">
    <cfRule type="expression" dxfId="7932" priority="5787" stopIfTrue="1">
      <formula>$A220&lt;&gt;""</formula>
    </cfRule>
  </conditionalFormatting>
  <conditionalFormatting sqref="F220">
    <cfRule type="expression" dxfId="7931" priority="5785" stopIfTrue="1">
      <formula>$A220&lt;&gt;""</formula>
    </cfRule>
  </conditionalFormatting>
  <conditionalFormatting sqref="I222:J222">
    <cfRule type="expression" dxfId="7930" priority="5784" stopIfTrue="1">
      <formula>$A222&lt;&gt;""</formula>
    </cfRule>
  </conditionalFormatting>
  <conditionalFormatting sqref="G220:H220">
    <cfRule type="expression" dxfId="7929" priority="5782" stopIfTrue="1">
      <formula>$A220&lt;&gt;""</formula>
    </cfRule>
  </conditionalFormatting>
  <conditionalFormatting sqref="G220:H220">
    <cfRule type="expression" dxfId="7928" priority="5783" stopIfTrue="1">
      <formula>$A220&lt;&gt;""</formula>
    </cfRule>
  </conditionalFormatting>
  <conditionalFormatting sqref="F220">
    <cfRule type="expression" dxfId="7927" priority="5781" stopIfTrue="1">
      <formula>$A220&lt;&gt;""</formula>
    </cfRule>
  </conditionalFormatting>
  <conditionalFormatting sqref="F219">
    <cfRule type="expression" dxfId="7926" priority="5780" stopIfTrue="1">
      <formula>$A219&lt;&gt;""</formula>
    </cfRule>
  </conditionalFormatting>
  <conditionalFormatting sqref="G225:H225">
    <cfRule type="expression" dxfId="7925" priority="5779" stopIfTrue="1">
      <formula>$A225&lt;&gt;""</formula>
    </cfRule>
  </conditionalFormatting>
  <conditionalFormatting sqref="F225">
    <cfRule type="expression" dxfId="7924" priority="5778" stopIfTrue="1">
      <formula>$A225&lt;&gt;""</formula>
    </cfRule>
  </conditionalFormatting>
  <conditionalFormatting sqref="H226">
    <cfRule type="expression" dxfId="7923" priority="5777" stopIfTrue="1">
      <formula>$A226&lt;&gt;""</formula>
    </cfRule>
  </conditionalFormatting>
  <conditionalFormatting sqref="H202">
    <cfRule type="expression" dxfId="7922" priority="5776" stopIfTrue="1">
      <formula>$A202&lt;&gt;""</formula>
    </cfRule>
  </conditionalFormatting>
  <conditionalFormatting sqref="H202">
    <cfRule type="expression" dxfId="7921" priority="5775" stopIfTrue="1">
      <formula>$A202&lt;&gt;""</formula>
    </cfRule>
  </conditionalFormatting>
  <conditionalFormatting sqref="F226">
    <cfRule type="expression" dxfId="7920" priority="5774" stopIfTrue="1">
      <formula>$A226&lt;&gt;""</formula>
    </cfRule>
  </conditionalFormatting>
  <conditionalFormatting sqref="H227 F227">
    <cfRule type="expression" dxfId="7919" priority="5773" stopIfTrue="1">
      <formula>$A227&lt;&gt;""</formula>
    </cfRule>
  </conditionalFormatting>
  <conditionalFormatting sqref="G227">
    <cfRule type="expression" dxfId="7918" priority="5772" stopIfTrue="1">
      <formula>$A227&lt;&gt;""</formula>
    </cfRule>
  </conditionalFormatting>
  <conditionalFormatting sqref="G229:H229">
    <cfRule type="expression" dxfId="7917" priority="5770" stopIfTrue="1">
      <formula>$A229&lt;&gt;""</formula>
    </cfRule>
  </conditionalFormatting>
  <conditionalFormatting sqref="G229:H229">
    <cfRule type="expression" dxfId="7916" priority="5771" stopIfTrue="1">
      <formula>$A229&lt;&gt;""</formula>
    </cfRule>
  </conditionalFormatting>
  <conditionalFormatting sqref="G231:H231">
    <cfRule type="expression" dxfId="7915" priority="5768" stopIfTrue="1">
      <formula>$A231&lt;&gt;""</formula>
    </cfRule>
  </conditionalFormatting>
  <conditionalFormatting sqref="G231:H231">
    <cfRule type="expression" dxfId="7914" priority="5769" stopIfTrue="1">
      <formula>$A231&lt;&gt;""</formula>
    </cfRule>
  </conditionalFormatting>
  <conditionalFormatting sqref="F231">
    <cfRule type="expression" dxfId="7913" priority="5767" stopIfTrue="1">
      <formula>$A231&lt;&gt;""</formula>
    </cfRule>
  </conditionalFormatting>
  <conditionalFormatting sqref="F232">
    <cfRule type="expression" dxfId="7912" priority="5766" stopIfTrue="1">
      <formula>$A232&lt;&gt;""</formula>
    </cfRule>
  </conditionalFormatting>
  <conditionalFormatting sqref="F239:H239">
    <cfRule type="expression" dxfId="7911" priority="5764" stopIfTrue="1">
      <formula>$A239&lt;&gt;""</formula>
    </cfRule>
  </conditionalFormatting>
  <conditionalFormatting sqref="F239:H239">
    <cfRule type="expression" dxfId="7910" priority="5765" stopIfTrue="1">
      <formula>$A239&lt;&gt;""</formula>
    </cfRule>
  </conditionalFormatting>
  <conditionalFormatting sqref="G232">
    <cfRule type="expression" dxfId="7909" priority="5763" stopIfTrue="1">
      <formula>$A232&lt;&gt;""</formula>
    </cfRule>
  </conditionalFormatting>
  <conditionalFormatting sqref="F232:F235">
    <cfRule type="expression" dxfId="7908" priority="5762" stopIfTrue="1">
      <formula>$A232&lt;&gt;""</formula>
    </cfRule>
  </conditionalFormatting>
  <conditionalFormatting sqref="G232:H235">
    <cfRule type="expression" dxfId="7907" priority="5760" stopIfTrue="1">
      <formula>$A232&lt;&gt;""</formula>
    </cfRule>
  </conditionalFormatting>
  <conditionalFormatting sqref="G232:H235">
    <cfRule type="expression" dxfId="7906" priority="5761" stopIfTrue="1">
      <formula>$A232&lt;&gt;""</formula>
    </cfRule>
  </conditionalFormatting>
  <conditionalFormatting sqref="F236:H236">
    <cfRule type="expression" dxfId="7905" priority="5758" stopIfTrue="1">
      <formula>$A236&lt;&gt;""</formula>
    </cfRule>
  </conditionalFormatting>
  <conditionalFormatting sqref="F236:H236">
    <cfRule type="expression" dxfId="7904" priority="5759" stopIfTrue="1">
      <formula>$A236&lt;&gt;""</formula>
    </cfRule>
  </conditionalFormatting>
  <conditionalFormatting sqref="F237">
    <cfRule type="expression" dxfId="7903" priority="5756" stopIfTrue="1">
      <formula>$A237&lt;&gt;""</formula>
    </cfRule>
  </conditionalFormatting>
  <conditionalFormatting sqref="F237">
    <cfRule type="expression" dxfId="7902" priority="5757" stopIfTrue="1">
      <formula>$A237&lt;&gt;""</formula>
    </cfRule>
  </conditionalFormatting>
  <conditionalFormatting sqref="G237">
    <cfRule type="expression" dxfId="7901" priority="5754" stopIfTrue="1">
      <formula>$A237&lt;&gt;""</formula>
    </cfRule>
  </conditionalFormatting>
  <conditionalFormatting sqref="G237">
    <cfRule type="expression" dxfId="7900" priority="5755" stopIfTrue="1">
      <formula>$A237&lt;&gt;""</formula>
    </cfRule>
  </conditionalFormatting>
  <conditionalFormatting sqref="F238">
    <cfRule type="expression" dxfId="7899" priority="5753" stopIfTrue="1">
      <formula>$A238&lt;&gt;""</formula>
    </cfRule>
  </conditionalFormatting>
  <conditionalFormatting sqref="G238">
    <cfRule type="expression" dxfId="7898" priority="5752" stopIfTrue="1">
      <formula>$A238&lt;&gt;""</formula>
    </cfRule>
  </conditionalFormatting>
  <conditionalFormatting sqref="F240:H240">
    <cfRule type="expression" dxfId="7897" priority="5750" stopIfTrue="1">
      <formula>$A240&lt;&gt;""</formula>
    </cfRule>
  </conditionalFormatting>
  <conditionalFormatting sqref="H240">
    <cfRule type="expression" dxfId="7896" priority="5751" stopIfTrue="1">
      <formula>$A240&lt;&gt;""</formula>
    </cfRule>
  </conditionalFormatting>
  <conditionalFormatting sqref="F241:H241">
    <cfRule type="expression" dxfId="7895" priority="5748" stopIfTrue="1">
      <formula>$A241&lt;&gt;""</formula>
    </cfRule>
  </conditionalFormatting>
  <conditionalFormatting sqref="H241">
    <cfRule type="expression" dxfId="7894" priority="5749" stopIfTrue="1">
      <formula>$A241&lt;&gt;""</formula>
    </cfRule>
  </conditionalFormatting>
  <conditionalFormatting sqref="G242:H242">
    <cfRule type="expression" dxfId="7893" priority="5746" stopIfTrue="1">
      <formula>$A242&lt;&gt;""</formula>
    </cfRule>
  </conditionalFormatting>
  <conditionalFormatting sqref="G242:H242">
    <cfRule type="expression" dxfId="7892" priority="5747" stopIfTrue="1">
      <formula>$A242&lt;&gt;""</formula>
    </cfRule>
  </conditionalFormatting>
  <conditionalFormatting sqref="F242">
    <cfRule type="expression" dxfId="7891" priority="5745" stopIfTrue="1">
      <formula>$A242&lt;&gt;""</formula>
    </cfRule>
  </conditionalFormatting>
  <conditionalFormatting sqref="F245:H245">
    <cfRule type="expression" dxfId="7890" priority="5743" stopIfTrue="1">
      <formula>$A245&lt;&gt;""</formula>
    </cfRule>
  </conditionalFormatting>
  <conditionalFormatting sqref="H245">
    <cfRule type="expression" dxfId="7889" priority="5744" stopIfTrue="1">
      <formula>$A245&lt;&gt;""</formula>
    </cfRule>
  </conditionalFormatting>
  <conditionalFormatting sqref="G244:H244">
    <cfRule type="expression" dxfId="7888" priority="5741" stopIfTrue="1">
      <formula>$A244&lt;&gt;""</formula>
    </cfRule>
  </conditionalFormatting>
  <conditionalFormatting sqref="G244:H244">
    <cfRule type="expression" dxfId="7887" priority="5742" stopIfTrue="1">
      <formula>$A244&lt;&gt;""</formula>
    </cfRule>
  </conditionalFormatting>
  <conditionalFormatting sqref="H243">
    <cfRule type="expression" dxfId="7886" priority="5740" stopIfTrue="1">
      <formula>$A243&lt;&gt;""</formula>
    </cfRule>
  </conditionalFormatting>
  <conditionalFormatting sqref="G246:H246">
    <cfRule type="expression" dxfId="7885" priority="5738" stopIfTrue="1">
      <formula>$A246&lt;&gt;""</formula>
    </cfRule>
  </conditionalFormatting>
  <conditionalFormatting sqref="H246">
    <cfRule type="expression" dxfId="7884" priority="5739" stopIfTrue="1">
      <formula>$A246&lt;&gt;""</formula>
    </cfRule>
  </conditionalFormatting>
  <conditionalFormatting sqref="G246:H246">
    <cfRule type="expression" dxfId="7883" priority="5737" stopIfTrue="1">
      <formula>$A246&lt;&gt;""</formula>
    </cfRule>
  </conditionalFormatting>
  <conditionalFormatting sqref="F246">
    <cfRule type="expression" dxfId="7882" priority="5736" stopIfTrue="1">
      <formula>$A246&lt;&gt;""</formula>
    </cfRule>
  </conditionalFormatting>
  <conditionalFormatting sqref="F247">
    <cfRule type="expression" dxfId="7881" priority="5735" stopIfTrue="1">
      <formula>$A247&lt;&gt;""</formula>
    </cfRule>
  </conditionalFormatting>
  <conditionalFormatting sqref="G247:H247">
    <cfRule type="expression" dxfId="7880" priority="5733" stopIfTrue="1">
      <formula>$A247&lt;&gt;""</formula>
    </cfRule>
  </conditionalFormatting>
  <conditionalFormatting sqref="G247:H247">
    <cfRule type="expression" dxfId="7879" priority="5734" stopIfTrue="1">
      <formula>$A247&lt;&gt;""</formula>
    </cfRule>
  </conditionalFormatting>
  <conditionalFormatting sqref="G248:H248">
    <cfRule type="expression" dxfId="7878" priority="5731" stopIfTrue="1">
      <formula>$A248&lt;&gt;""</formula>
    </cfRule>
  </conditionalFormatting>
  <conditionalFormatting sqref="H248">
    <cfRule type="expression" dxfId="7877" priority="5732" stopIfTrue="1">
      <formula>$A248&lt;&gt;""</formula>
    </cfRule>
  </conditionalFormatting>
  <conditionalFormatting sqref="G248:H248">
    <cfRule type="expression" dxfId="7876" priority="5730" stopIfTrue="1">
      <formula>$A248&lt;&gt;""</formula>
    </cfRule>
  </conditionalFormatting>
  <conditionalFormatting sqref="F248">
    <cfRule type="expression" dxfId="7875" priority="5729" stopIfTrue="1">
      <formula>$A248&lt;&gt;""</formula>
    </cfRule>
  </conditionalFormatting>
  <conditionalFormatting sqref="G249:H249">
    <cfRule type="expression" dxfId="7874" priority="5727" stopIfTrue="1">
      <formula>$A249&lt;&gt;""</formula>
    </cfRule>
  </conditionalFormatting>
  <conditionalFormatting sqref="G249:H249">
    <cfRule type="expression" dxfId="7873" priority="5728" stopIfTrue="1">
      <formula>$A249&lt;&gt;""</formula>
    </cfRule>
  </conditionalFormatting>
  <conditionalFormatting sqref="F250:H250">
    <cfRule type="expression" dxfId="7872" priority="5725" stopIfTrue="1">
      <formula>$A250&lt;&gt;""</formula>
    </cfRule>
  </conditionalFormatting>
  <conditionalFormatting sqref="F250:H250">
    <cfRule type="expression" dxfId="7871" priority="5726" stopIfTrue="1">
      <formula>$A250&lt;&gt;""</formula>
    </cfRule>
  </conditionalFormatting>
  <conditionalFormatting sqref="G252:H252">
    <cfRule type="expression" dxfId="7870" priority="5723" stopIfTrue="1">
      <formula>$A252&lt;&gt;""</formula>
    </cfRule>
  </conditionalFormatting>
  <conditionalFormatting sqref="H252">
    <cfRule type="expression" dxfId="7869" priority="5724" stopIfTrue="1">
      <formula>$A252&lt;&gt;""</formula>
    </cfRule>
  </conditionalFormatting>
  <conditionalFormatting sqref="G252:H252">
    <cfRule type="expression" dxfId="7868" priority="5722" stopIfTrue="1">
      <formula>$A252&lt;&gt;""</formula>
    </cfRule>
  </conditionalFormatting>
  <conditionalFormatting sqref="F252">
    <cfRule type="expression" dxfId="7867" priority="5721" stopIfTrue="1">
      <formula>$A252&lt;&gt;""</formula>
    </cfRule>
  </conditionalFormatting>
  <conditionalFormatting sqref="I251:I254">
    <cfRule type="expression" dxfId="7866" priority="5719" stopIfTrue="1">
      <formula>$A251&lt;&gt;""</formula>
    </cfRule>
  </conditionalFormatting>
  <conditionalFormatting sqref="I254">
    <cfRule type="expression" dxfId="7865" priority="5720" stopIfTrue="1">
      <formula>$A254&lt;&gt;""</formula>
    </cfRule>
  </conditionalFormatting>
  <conditionalFormatting sqref="F251:H254">
    <cfRule type="expression" dxfId="7864" priority="5717" stopIfTrue="1">
      <formula>$A251&lt;&gt;""</formula>
    </cfRule>
  </conditionalFormatting>
  <conditionalFormatting sqref="F251:H254">
    <cfRule type="expression" dxfId="7863" priority="5718" stopIfTrue="1">
      <formula>$A251&lt;&gt;""</formula>
    </cfRule>
  </conditionalFormatting>
  <conditionalFormatting sqref="G264:H264">
    <cfRule type="expression" dxfId="7862" priority="5715" stopIfTrue="1">
      <formula>$A264&lt;&gt;""</formula>
    </cfRule>
  </conditionalFormatting>
  <conditionalFormatting sqref="G264:H264">
    <cfRule type="expression" dxfId="7861" priority="5716" stopIfTrue="1">
      <formula>$A264&lt;&gt;""</formula>
    </cfRule>
  </conditionalFormatting>
  <conditionalFormatting sqref="F264">
    <cfRule type="expression" dxfId="7860" priority="5714" stopIfTrue="1">
      <formula>$A264&lt;&gt;""</formula>
    </cfRule>
  </conditionalFormatting>
  <conditionalFormatting sqref="G255:H255">
    <cfRule type="expression" dxfId="7859" priority="5712" stopIfTrue="1">
      <formula>$A255&lt;&gt;""</formula>
    </cfRule>
  </conditionalFormatting>
  <conditionalFormatting sqref="G255:H255">
    <cfRule type="expression" dxfId="7858" priority="5713" stopIfTrue="1">
      <formula>$A255&lt;&gt;""</formula>
    </cfRule>
  </conditionalFormatting>
  <conditionalFormatting sqref="F255">
    <cfRule type="expression" dxfId="7857" priority="5711" stopIfTrue="1">
      <formula>$A255&lt;&gt;""</formula>
    </cfRule>
  </conditionalFormatting>
  <conditionalFormatting sqref="G257:H257">
    <cfRule type="expression" dxfId="7856" priority="5709" stopIfTrue="1">
      <formula>$A257&lt;&gt;""</formula>
    </cfRule>
  </conditionalFormatting>
  <conditionalFormatting sqref="G257:H257">
    <cfRule type="expression" dxfId="7855" priority="5710" stopIfTrue="1">
      <formula>$A257&lt;&gt;""</formula>
    </cfRule>
  </conditionalFormatting>
  <conditionalFormatting sqref="G260:H260">
    <cfRule type="expression" dxfId="7854" priority="5707" stopIfTrue="1">
      <formula>$A260&lt;&gt;""</formula>
    </cfRule>
  </conditionalFormatting>
  <conditionalFormatting sqref="G260:H260">
    <cfRule type="expression" dxfId="7853" priority="5708" stopIfTrue="1">
      <formula>$A260&lt;&gt;""</formula>
    </cfRule>
  </conditionalFormatting>
  <conditionalFormatting sqref="F260">
    <cfRule type="expression" dxfId="7852" priority="5706" stopIfTrue="1">
      <formula>$A260&lt;&gt;""</formula>
    </cfRule>
  </conditionalFormatting>
  <conditionalFormatting sqref="H262">
    <cfRule type="expression" dxfId="7851" priority="5704" stopIfTrue="1">
      <formula>$A262&lt;&gt;""</formula>
    </cfRule>
  </conditionalFormatting>
  <conditionalFormatting sqref="H262">
    <cfRule type="expression" dxfId="7850" priority="5705" stopIfTrue="1">
      <formula>$A262&lt;&gt;""</formula>
    </cfRule>
  </conditionalFormatting>
  <conditionalFormatting sqref="G262">
    <cfRule type="expression" dxfId="7849" priority="5702" stopIfTrue="1">
      <formula>$A262&lt;&gt;""</formula>
    </cfRule>
  </conditionalFormatting>
  <conditionalFormatting sqref="G262">
    <cfRule type="expression" dxfId="7848" priority="5703" stopIfTrue="1">
      <formula>$A262&lt;&gt;""</formula>
    </cfRule>
  </conditionalFormatting>
  <conditionalFormatting sqref="G263:H263">
    <cfRule type="expression" dxfId="7847" priority="5700" stopIfTrue="1">
      <formula>$A263&lt;&gt;""</formula>
    </cfRule>
  </conditionalFormatting>
  <conditionalFormatting sqref="G263:H263">
    <cfRule type="expression" dxfId="7846" priority="5701" stopIfTrue="1">
      <formula>$A263&lt;&gt;""</formula>
    </cfRule>
  </conditionalFormatting>
  <conditionalFormatting sqref="F263">
    <cfRule type="expression" dxfId="7845" priority="5699" stopIfTrue="1">
      <formula>$A263&lt;&gt;""</formula>
    </cfRule>
  </conditionalFormatting>
  <conditionalFormatting sqref="F265:H265">
    <cfRule type="expression" dxfId="7844" priority="5695" stopIfTrue="1">
      <formula>$A265&lt;&gt;""</formula>
    </cfRule>
  </conditionalFormatting>
  <conditionalFormatting sqref="F265:H265">
    <cfRule type="expression" dxfId="7843" priority="5696" stopIfTrue="1">
      <formula>$A265&lt;&gt;""</formula>
    </cfRule>
  </conditionalFormatting>
  <conditionalFormatting sqref="F266:H266">
    <cfRule type="expression" dxfId="7842" priority="5693" stopIfTrue="1">
      <formula>$A266&lt;&gt;""</formula>
    </cfRule>
  </conditionalFormatting>
  <conditionalFormatting sqref="F266:H266">
    <cfRule type="expression" dxfId="7841" priority="5694" stopIfTrue="1">
      <formula>$A266&lt;&gt;""</formula>
    </cfRule>
  </conditionalFormatting>
  <conditionalFormatting sqref="I135:J137">
    <cfRule type="expression" dxfId="7840" priority="5692" stopIfTrue="1">
      <formula>$A135&lt;&gt;""</formula>
    </cfRule>
  </conditionalFormatting>
  <conditionalFormatting sqref="F135:H137">
    <cfRule type="expression" dxfId="7839" priority="5690" stopIfTrue="1">
      <formula>$A135&lt;&gt;""</formula>
    </cfRule>
  </conditionalFormatting>
  <conditionalFormatting sqref="F135:H137">
    <cfRule type="expression" dxfId="7838" priority="5691" stopIfTrue="1">
      <formula>$A135&lt;&gt;""</formula>
    </cfRule>
  </conditionalFormatting>
  <conditionalFormatting sqref="F135 H135:J135">
    <cfRule type="expression" dxfId="7837" priority="5689" stopIfTrue="1">
      <formula>$A135&lt;&gt;""</formula>
    </cfRule>
  </conditionalFormatting>
  <conditionalFormatting sqref="G135">
    <cfRule type="expression" dxfId="7836" priority="5687" stopIfTrue="1">
      <formula>$A135&lt;&gt;""</formula>
    </cfRule>
  </conditionalFormatting>
  <conditionalFormatting sqref="G135">
    <cfRule type="expression" dxfId="7835" priority="5688" stopIfTrue="1">
      <formula>$A135&lt;&gt;""</formula>
    </cfRule>
  </conditionalFormatting>
  <conditionalFormatting sqref="H133">
    <cfRule type="expression" dxfId="7834" priority="5686" stopIfTrue="1">
      <formula>$A133&lt;&gt;""</formula>
    </cfRule>
  </conditionalFormatting>
  <conditionalFormatting sqref="G133">
    <cfRule type="expression" dxfId="7833" priority="5684" stopIfTrue="1">
      <formula>$A133&lt;&gt;""</formula>
    </cfRule>
  </conditionalFormatting>
  <conditionalFormatting sqref="G133">
    <cfRule type="expression" dxfId="7832" priority="5685" stopIfTrue="1">
      <formula>$A133&lt;&gt;""</formula>
    </cfRule>
  </conditionalFormatting>
  <conditionalFormatting sqref="F129:F130">
    <cfRule type="expression" dxfId="7831" priority="5683" stopIfTrue="1">
      <formula>$A129&lt;&gt;""</formula>
    </cfRule>
  </conditionalFormatting>
  <conditionalFormatting sqref="F129:F130">
    <cfRule type="expression" dxfId="7830" priority="5682" stopIfTrue="1">
      <formula>$A129&lt;&gt;""</formula>
    </cfRule>
  </conditionalFormatting>
  <conditionalFormatting sqref="G129:H130">
    <cfRule type="expression" dxfId="7829" priority="5680" stopIfTrue="1">
      <formula>$A129&lt;&gt;""</formula>
    </cfRule>
  </conditionalFormatting>
  <conditionalFormatting sqref="G129:H130">
    <cfRule type="expression" dxfId="7828" priority="5681" stopIfTrue="1">
      <formula>$A129&lt;&gt;""</formula>
    </cfRule>
  </conditionalFormatting>
  <conditionalFormatting sqref="G129:H130">
    <cfRule type="expression" dxfId="7827" priority="5678" stopIfTrue="1">
      <formula>$A129&lt;&gt;""</formula>
    </cfRule>
  </conditionalFormatting>
  <conditionalFormatting sqref="G129:H130">
    <cfRule type="expression" dxfId="7826" priority="5679" stopIfTrue="1">
      <formula>$A129&lt;&gt;""</formula>
    </cfRule>
  </conditionalFormatting>
  <conditionalFormatting sqref="F126">
    <cfRule type="expression" dxfId="7825" priority="5676" stopIfTrue="1">
      <formula>$A126&lt;&gt;""</formula>
    </cfRule>
  </conditionalFormatting>
  <conditionalFormatting sqref="F126">
    <cfRule type="expression" dxfId="7824" priority="5677" stopIfTrue="1">
      <formula>$A126&lt;&gt;""</formula>
    </cfRule>
  </conditionalFormatting>
  <conditionalFormatting sqref="F124">
    <cfRule type="expression" dxfId="7823" priority="5674" stopIfTrue="1">
      <formula>$A124&lt;&gt;""</formula>
    </cfRule>
  </conditionalFormatting>
  <conditionalFormatting sqref="F124">
    <cfRule type="expression" dxfId="7822" priority="5675" stopIfTrue="1">
      <formula>$A124&lt;&gt;""</formula>
    </cfRule>
  </conditionalFormatting>
  <conditionalFormatting sqref="G125">
    <cfRule type="expression" dxfId="7821" priority="5672" stopIfTrue="1">
      <formula>$A125&lt;&gt;""</formula>
    </cfRule>
  </conditionalFormatting>
  <conditionalFormatting sqref="G125">
    <cfRule type="expression" dxfId="7820" priority="5673" stopIfTrue="1">
      <formula>$A125&lt;&gt;""</formula>
    </cfRule>
  </conditionalFormatting>
  <conditionalFormatting sqref="G125">
    <cfRule type="expression" dxfId="7819" priority="5670" stopIfTrue="1">
      <formula>$A125&lt;&gt;""</formula>
    </cfRule>
  </conditionalFormatting>
  <conditionalFormatting sqref="G125">
    <cfRule type="expression" dxfId="7818" priority="5671" stopIfTrue="1">
      <formula>$A125&lt;&gt;""</formula>
    </cfRule>
  </conditionalFormatting>
  <conditionalFormatting sqref="I123:J123 D123:E123">
    <cfRule type="expression" dxfId="7817" priority="5669" stopIfTrue="1">
      <formula>$A123&lt;&gt;""</formula>
    </cfRule>
  </conditionalFormatting>
  <conditionalFormatting sqref="H123">
    <cfRule type="expression" dxfId="7816" priority="5668" stopIfTrue="1">
      <formula>$A123&lt;&gt;""</formula>
    </cfRule>
  </conditionalFormatting>
  <conditionalFormatting sqref="G123">
    <cfRule type="expression" dxfId="7815" priority="5666" stopIfTrue="1">
      <formula>$A123&lt;&gt;""</formula>
    </cfRule>
  </conditionalFormatting>
  <conditionalFormatting sqref="G123">
    <cfRule type="expression" dxfId="7814" priority="5667" stopIfTrue="1">
      <formula>$A123&lt;&gt;""</formula>
    </cfRule>
  </conditionalFormatting>
  <conditionalFormatting sqref="F123">
    <cfRule type="expression" dxfId="7813" priority="5664" stopIfTrue="1">
      <formula>$A123&lt;&gt;""</formula>
    </cfRule>
  </conditionalFormatting>
  <conditionalFormatting sqref="F123">
    <cfRule type="expression" dxfId="7812" priority="5665" stopIfTrue="1">
      <formula>$A123&lt;&gt;""</formula>
    </cfRule>
  </conditionalFormatting>
  <conditionalFormatting sqref="F122">
    <cfRule type="expression" dxfId="7811" priority="5662" stopIfTrue="1">
      <formula>$A122&lt;&gt;""</formula>
    </cfRule>
  </conditionalFormatting>
  <conditionalFormatting sqref="F122">
    <cfRule type="expression" dxfId="7810" priority="5663" stopIfTrue="1">
      <formula>$A122&lt;&gt;""</formula>
    </cfRule>
  </conditionalFormatting>
  <conditionalFormatting sqref="G122">
    <cfRule type="expression" dxfId="7809" priority="5660" stopIfTrue="1">
      <formula>$A122&lt;&gt;""</formula>
    </cfRule>
  </conditionalFormatting>
  <conditionalFormatting sqref="G122">
    <cfRule type="expression" dxfId="7808" priority="5661" stopIfTrue="1">
      <formula>$A122&lt;&gt;""</formula>
    </cfRule>
  </conditionalFormatting>
  <conditionalFormatting sqref="F122:G122">
    <cfRule type="expression" dxfId="7807" priority="5658" stopIfTrue="1">
      <formula>$A122&lt;&gt;""</formula>
    </cfRule>
  </conditionalFormatting>
  <conditionalFormatting sqref="F122:G122">
    <cfRule type="expression" dxfId="7806" priority="5659" stopIfTrue="1">
      <formula>$A122&lt;&gt;""</formula>
    </cfRule>
  </conditionalFormatting>
  <conditionalFormatting sqref="F120:F121 H120:J121">
    <cfRule type="expression" dxfId="7805" priority="5657" stopIfTrue="1">
      <formula>$A120&lt;&gt;""</formula>
    </cfRule>
  </conditionalFormatting>
  <conditionalFormatting sqref="F120:H120">
    <cfRule type="expression" dxfId="7804" priority="5655" stopIfTrue="1">
      <formula>$A120&lt;&gt;""</formula>
    </cfRule>
  </conditionalFormatting>
  <conditionalFormatting sqref="F120:H120">
    <cfRule type="expression" dxfId="7803" priority="5656" stopIfTrue="1">
      <formula>$A120&lt;&gt;""</formula>
    </cfRule>
  </conditionalFormatting>
  <conditionalFormatting sqref="H121">
    <cfRule type="expression" dxfId="7802" priority="5654" stopIfTrue="1">
      <formula>$A121&lt;&gt;""</formula>
    </cfRule>
  </conditionalFormatting>
  <conditionalFormatting sqref="G121">
    <cfRule type="expression" dxfId="7801" priority="5652" stopIfTrue="1">
      <formula>$A121&lt;&gt;""</formula>
    </cfRule>
  </conditionalFormatting>
  <conditionalFormatting sqref="G121">
    <cfRule type="expression" dxfId="7800" priority="5653" stopIfTrue="1">
      <formula>$A121&lt;&gt;""</formula>
    </cfRule>
  </conditionalFormatting>
  <conditionalFormatting sqref="G121">
    <cfRule type="expression" dxfId="7799" priority="5650" stopIfTrue="1">
      <formula>$A121&lt;&gt;""</formula>
    </cfRule>
  </conditionalFormatting>
  <conditionalFormatting sqref="G121">
    <cfRule type="expression" dxfId="7798" priority="5651" stopIfTrue="1">
      <formula>$A121&lt;&gt;""</formula>
    </cfRule>
  </conditionalFormatting>
  <conditionalFormatting sqref="G120">
    <cfRule type="expression" dxfId="7797" priority="5648" stopIfTrue="1">
      <formula>$A120&lt;&gt;""</formula>
    </cfRule>
  </conditionalFormatting>
  <conditionalFormatting sqref="G120">
    <cfRule type="expression" dxfId="7796" priority="5649" stopIfTrue="1">
      <formula>$A120&lt;&gt;""</formula>
    </cfRule>
  </conditionalFormatting>
  <conditionalFormatting sqref="F120:H120">
    <cfRule type="expression" dxfId="7795" priority="5646" stopIfTrue="1">
      <formula>$A120&lt;&gt;""</formula>
    </cfRule>
  </conditionalFormatting>
  <conditionalFormatting sqref="F120:H120">
    <cfRule type="expression" dxfId="7794" priority="5647" stopIfTrue="1">
      <formula>$A120&lt;&gt;""</formula>
    </cfRule>
  </conditionalFormatting>
  <conditionalFormatting sqref="F121:H121">
    <cfRule type="expression" dxfId="7793" priority="5644" stopIfTrue="1">
      <formula>$A121&lt;&gt;""</formula>
    </cfRule>
  </conditionalFormatting>
  <conditionalFormatting sqref="F121:H121">
    <cfRule type="expression" dxfId="7792" priority="5645" stopIfTrue="1">
      <formula>$A121&lt;&gt;""</formula>
    </cfRule>
  </conditionalFormatting>
  <conditionalFormatting sqref="I120:J121">
    <cfRule type="expression" dxfId="7791" priority="5643" stopIfTrue="1">
      <formula>$A120&lt;&gt;""</formula>
    </cfRule>
  </conditionalFormatting>
  <conditionalFormatting sqref="F120:H121">
    <cfRule type="expression" dxfId="7790" priority="5641" stopIfTrue="1">
      <formula>$A120&lt;&gt;""</formula>
    </cfRule>
  </conditionalFormatting>
  <conditionalFormatting sqref="F120:H121">
    <cfRule type="expression" dxfId="7789" priority="5642" stopIfTrue="1">
      <formula>$A120&lt;&gt;""</formula>
    </cfRule>
  </conditionalFormatting>
  <conditionalFormatting sqref="D121">
    <cfRule type="expression" dxfId="7788" priority="5640" stopIfTrue="1">
      <formula>$A121&lt;&gt;""</formula>
    </cfRule>
  </conditionalFormatting>
  <conditionalFormatting sqref="F111:H111">
    <cfRule type="expression" dxfId="7787" priority="5638" stopIfTrue="1">
      <formula>$A111&lt;&gt;""</formula>
    </cfRule>
  </conditionalFormatting>
  <conditionalFormatting sqref="F111:H111">
    <cfRule type="expression" dxfId="7786" priority="5639" stopIfTrue="1">
      <formula>$A111&lt;&gt;""</formula>
    </cfRule>
  </conditionalFormatting>
  <conditionalFormatting sqref="F111">
    <cfRule type="expression" dxfId="7785" priority="5637" stopIfTrue="1">
      <formula>$A111&lt;&gt;""</formula>
    </cfRule>
  </conditionalFormatting>
  <conditionalFormatting sqref="G111:H111">
    <cfRule type="expression" dxfId="7784" priority="5635" stopIfTrue="1">
      <formula>$A111&lt;&gt;""</formula>
    </cfRule>
  </conditionalFormatting>
  <conditionalFormatting sqref="G111:H111">
    <cfRule type="expression" dxfId="7783" priority="5636" stopIfTrue="1">
      <formula>$A111&lt;&gt;""</formula>
    </cfRule>
  </conditionalFormatting>
  <conditionalFormatting sqref="G111">
    <cfRule type="expression" dxfId="7782" priority="5633" stopIfTrue="1">
      <formula>$A111&lt;&gt;""</formula>
    </cfRule>
  </conditionalFormatting>
  <conditionalFormatting sqref="G111">
    <cfRule type="expression" dxfId="7781" priority="5634" stopIfTrue="1">
      <formula>$A111&lt;&gt;""</formula>
    </cfRule>
  </conditionalFormatting>
  <conditionalFormatting sqref="F111:H111">
    <cfRule type="expression" dxfId="7780" priority="5631" stopIfTrue="1">
      <formula>$A111&lt;&gt;""</formula>
    </cfRule>
  </conditionalFormatting>
  <conditionalFormatting sqref="F111:H111">
    <cfRule type="expression" dxfId="7779" priority="5632" stopIfTrue="1">
      <formula>$A111&lt;&gt;""</formula>
    </cfRule>
  </conditionalFormatting>
  <conditionalFormatting sqref="F111">
    <cfRule type="expression" dxfId="7778" priority="5630" stopIfTrue="1">
      <formula>$A111&lt;&gt;""</formula>
    </cfRule>
  </conditionalFormatting>
  <conditionalFormatting sqref="G111:H111">
    <cfRule type="expression" dxfId="7777" priority="5628" stopIfTrue="1">
      <formula>$A111&lt;&gt;""</formula>
    </cfRule>
  </conditionalFormatting>
  <conditionalFormatting sqref="G111:H111">
    <cfRule type="expression" dxfId="7776" priority="5629" stopIfTrue="1">
      <formula>$A111&lt;&gt;""</formula>
    </cfRule>
  </conditionalFormatting>
  <conditionalFormatting sqref="G111:H111">
    <cfRule type="expression" dxfId="7775" priority="5626" stopIfTrue="1">
      <formula>$A111&lt;&gt;""</formula>
    </cfRule>
  </conditionalFormatting>
  <conditionalFormatting sqref="G111:H111">
    <cfRule type="expression" dxfId="7774" priority="5627" stopIfTrue="1">
      <formula>$A111&lt;&gt;""</formula>
    </cfRule>
  </conditionalFormatting>
  <conditionalFormatting sqref="F111">
    <cfRule type="expression" dxfId="7773" priority="5625" stopIfTrue="1">
      <formula>$A111&lt;&gt;""</formula>
    </cfRule>
  </conditionalFormatting>
  <conditionalFormatting sqref="G111:H111">
    <cfRule type="expression" dxfId="7772" priority="5623" stopIfTrue="1">
      <formula>$A111&lt;&gt;""</formula>
    </cfRule>
  </conditionalFormatting>
  <conditionalFormatting sqref="G111:H111">
    <cfRule type="expression" dxfId="7771" priority="5624" stopIfTrue="1">
      <formula>$A111&lt;&gt;""</formula>
    </cfRule>
  </conditionalFormatting>
  <conditionalFormatting sqref="G111">
    <cfRule type="expression" dxfId="7770" priority="5622" stopIfTrue="1">
      <formula>$A111&lt;&gt;""</formula>
    </cfRule>
  </conditionalFormatting>
  <conditionalFormatting sqref="F111:H111">
    <cfRule type="expression" dxfId="7769" priority="5620" stopIfTrue="1">
      <formula>$A111&lt;&gt;""</formula>
    </cfRule>
  </conditionalFormatting>
  <conditionalFormatting sqref="F111:H111">
    <cfRule type="expression" dxfId="7768" priority="5621" stopIfTrue="1">
      <formula>$A111&lt;&gt;""</formula>
    </cfRule>
  </conditionalFormatting>
  <conditionalFormatting sqref="F111:H111">
    <cfRule type="expression" dxfId="7767" priority="5618" stopIfTrue="1">
      <formula>$A111&lt;&gt;""</formula>
    </cfRule>
  </conditionalFormatting>
  <conditionalFormatting sqref="F111:H111">
    <cfRule type="expression" dxfId="7766" priority="5619" stopIfTrue="1">
      <formula>$A111&lt;&gt;""</formula>
    </cfRule>
  </conditionalFormatting>
  <conditionalFormatting sqref="F111:H111">
    <cfRule type="expression" dxfId="7765" priority="5616" stopIfTrue="1">
      <formula>$A111&lt;&gt;""</formula>
    </cfRule>
  </conditionalFormatting>
  <conditionalFormatting sqref="F111:H111">
    <cfRule type="expression" dxfId="7764" priority="5617" stopIfTrue="1">
      <formula>$A111&lt;&gt;""</formula>
    </cfRule>
  </conditionalFormatting>
  <conditionalFormatting sqref="H117">
    <cfRule type="expression" dxfId="7763" priority="5615" stopIfTrue="1">
      <formula>$A117&lt;&gt;""</formula>
    </cfRule>
  </conditionalFormatting>
  <conditionalFormatting sqref="H117">
    <cfRule type="expression" dxfId="7762" priority="5613" stopIfTrue="1">
      <formula>$A117&lt;&gt;""</formula>
    </cfRule>
  </conditionalFormatting>
  <conditionalFormatting sqref="H117">
    <cfRule type="expression" dxfId="7761" priority="5614" stopIfTrue="1">
      <formula>$A117&lt;&gt;""</formula>
    </cfRule>
  </conditionalFormatting>
  <conditionalFormatting sqref="H117">
    <cfRule type="expression" dxfId="7760" priority="5611" stopIfTrue="1">
      <formula>$A117&lt;&gt;""</formula>
    </cfRule>
  </conditionalFormatting>
  <conditionalFormatting sqref="H117">
    <cfRule type="expression" dxfId="7759" priority="5612" stopIfTrue="1">
      <formula>$A117&lt;&gt;""</formula>
    </cfRule>
  </conditionalFormatting>
  <conditionalFormatting sqref="H115">
    <cfRule type="expression" dxfId="7758" priority="5609" stopIfTrue="1">
      <formula>$A115&lt;&gt;""</formula>
    </cfRule>
  </conditionalFormatting>
  <conditionalFormatting sqref="H115">
    <cfRule type="expression" dxfId="7757" priority="5610" stopIfTrue="1">
      <formula>$A115&lt;&gt;""</formula>
    </cfRule>
  </conditionalFormatting>
  <conditionalFormatting sqref="H115">
    <cfRule type="expression" dxfId="7756" priority="5607" stopIfTrue="1">
      <formula>$A115&lt;&gt;""</formula>
    </cfRule>
  </conditionalFormatting>
  <conditionalFormatting sqref="H115">
    <cfRule type="expression" dxfId="7755" priority="5608" stopIfTrue="1">
      <formula>$A115&lt;&gt;""</formula>
    </cfRule>
  </conditionalFormatting>
  <conditionalFormatting sqref="H115">
    <cfRule type="expression" dxfId="7754" priority="5606" stopIfTrue="1">
      <formula>$A115&lt;&gt;""</formula>
    </cfRule>
  </conditionalFormatting>
  <conditionalFormatting sqref="H115">
    <cfRule type="expression" dxfId="7753" priority="5605" stopIfTrue="1">
      <formula>$A115&lt;&gt;""</formula>
    </cfRule>
  </conditionalFormatting>
  <conditionalFormatting sqref="H115">
    <cfRule type="expression" dxfId="7752" priority="5603" stopIfTrue="1">
      <formula>$A115&lt;&gt;""</formula>
    </cfRule>
  </conditionalFormatting>
  <conditionalFormatting sqref="H115">
    <cfRule type="expression" dxfId="7751" priority="5604" stopIfTrue="1">
      <formula>$A115&lt;&gt;""</formula>
    </cfRule>
  </conditionalFormatting>
  <conditionalFormatting sqref="H115">
    <cfRule type="expression" dxfId="7750" priority="5601" stopIfTrue="1">
      <formula>$A115&lt;&gt;""</formula>
    </cfRule>
  </conditionalFormatting>
  <conditionalFormatting sqref="H115">
    <cfRule type="expression" dxfId="7749" priority="5602" stopIfTrue="1">
      <formula>$A115&lt;&gt;""</formula>
    </cfRule>
  </conditionalFormatting>
  <conditionalFormatting sqref="H115">
    <cfRule type="expression" dxfId="7748" priority="5599" stopIfTrue="1">
      <formula>$A115&lt;&gt;""</formula>
    </cfRule>
  </conditionalFormatting>
  <conditionalFormatting sqref="H115">
    <cfRule type="expression" dxfId="7747" priority="5600" stopIfTrue="1">
      <formula>$A115&lt;&gt;""</formula>
    </cfRule>
  </conditionalFormatting>
  <conditionalFormatting sqref="F112">
    <cfRule type="expression" dxfId="7746" priority="5597" stopIfTrue="1">
      <formula>$A112&lt;&gt;""</formula>
    </cfRule>
  </conditionalFormatting>
  <conditionalFormatting sqref="F112">
    <cfRule type="expression" dxfId="7745" priority="5598" stopIfTrue="1">
      <formula>$A112&lt;&gt;""</formula>
    </cfRule>
  </conditionalFormatting>
  <conditionalFormatting sqref="F112">
    <cfRule type="expression" dxfId="7744" priority="5595" stopIfTrue="1">
      <formula>$A112&lt;&gt;""</formula>
    </cfRule>
  </conditionalFormatting>
  <conditionalFormatting sqref="F112">
    <cfRule type="expression" dxfId="7743" priority="5596" stopIfTrue="1">
      <formula>$A112&lt;&gt;""</formula>
    </cfRule>
  </conditionalFormatting>
  <conditionalFormatting sqref="F112">
    <cfRule type="expression" dxfId="7742" priority="5594" stopIfTrue="1">
      <formula>$A112&lt;&gt;""</formula>
    </cfRule>
  </conditionalFormatting>
  <conditionalFormatting sqref="F112">
    <cfRule type="expression" dxfId="7741" priority="5593" stopIfTrue="1">
      <formula>$A112&lt;&gt;""</formula>
    </cfRule>
  </conditionalFormatting>
  <conditionalFormatting sqref="F112">
    <cfRule type="expression" dxfId="7740" priority="5591" stopIfTrue="1">
      <formula>$A112&lt;&gt;""</formula>
    </cfRule>
  </conditionalFormatting>
  <conditionalFormatting sqref="F112">
    <cfRule type="expression" dxfId="7739" priority="5592" stopIfTrue="1">
      <formula>$A112&lt;&gt;""</formula>
    </cfRule>
  </conditionalFormatting>
  <conditionalFormatting sqref="F112">
    <cfRule type="expression" dxfId="7738" priority="5590" stopIfTrue="1">
      <formula>$A112&lt;&gt;""</formula>
    </cfRule>
  </conditionalFormatting>
  <conditionalFormatting sqref="F112">
    <cfRule type="expression" dxfId="7737" priority="5589" stopIfTrue="1">
      <formula>$A112&lt;&gt;""</formula>
    </cfRule>
  </conditionalFormatting>
  <conditionalFormatting sqref="F112">
    <cfRule type="expression" dxfId="7736" priority="5587" stopIfTrue="1">
      <formula>$A112&lt;&gt;""</formula>
    </cfRule>
  </conditionalFormatting>
  <conditionalFormatting sqref="F112">
    <cfRule type="expression" dxfId="7735" priority="5588" stopIfTrue="1">
      <formula>$A112&lt;&gt;""</formula>
    </cfRule>
  </conditionalFormatting>
  <conditionalFormatting sqref="F112">
    <cfRule type="expression" dxfId="7734" priority="5585" stopIfTrue="1">
      <formula>$A112&lt;&gt;""</formula>
    </cfRule>
  </conditionalFormatting>
  <conditionalFormatting sqref="F112">
    <cfRule type="expression" dxfId="7733" priority="5586" stopIfTrue="1">
      <formula>$A112&lt;&gt;""</formula>
    </cfRule>
  </conditionalFormatting>
  <conditionalFormatting sqref="F119">
    <cfRule type="expression" dxfId="7732" priority="5583" stopIfTrue="1">
      <formula>$A119&lt;&gt;""</formula>
    </cfRule>
  </conditionalFormatting>
  <conditionalFormatting sqref="F119">
    <cfRule type="expression" dxfId="7731" priority="5584" stopIfTrue="1">
      <formula>$A119&lt;&gt;""</formula>
    </cfRule>
  </conditionalFormatting>
  <conditionalFormatting sqref="F119">
    <cfRule type="expression" dxfId="7730" priority="5581" stopIfTrue="1">
      <formula>$A119&lt;&gt;""</formula>
    </cfRule>
  </conditionalFormatting>
  <conditionalFormatting sqref="F119">
    <cfRule type="expression" dxfId="7729" priority="5582" stopIfTrue="1">
      <formula>$A119&lt;&gt;""</formula>
    </cfRule>
  </conditionalFormatting>
  <conditionalFormatting sqref="H119">
    <cfRule type="expression" dxfId="7728" priority="5580" stopIfTrue="1">
      <formula>$A119&lt;&gt;""</formula>
    </cfRule>
  </conditionalFormatting>
  <conditionalFormatting sqref="G119">
    <cfRule type="expression" dxfId="7727" priority="5578" stopIfTrue="1">
      <formula>$A119&lt;&gt;""</formula>
    </cfRule>
  </conditionalFormatting>
  <conditionalFormatting sqref="G119">
    <cfRule type="expression" dxfId="7726" priority="5579" stopIfTrue="1">
      <formula>$A119&lt;&gt;""</formula>
    </cfRule>
  </conditionalFormatting>
  <conditionalFormatting sqref="H119">
    <cfRule type="expression" dxfId="7725" priority="5577" stopIfTrue="1">
      <formula>$A119&lt;&gt;""</formula>
    </cfRule>
  </conditionalFormatting>
  <conditionalFormatting sqref="G119">
    <cfRule type="expression" dxfId="7724" priority="5575" stopIfTrue="1">
      <formula>$A119&lt;&gt;""</formula>
    </cfRule>
  </conditionalFormatting>
  <conditionalFormatting sqref="G119">
    <cfRule type="expression" dxfId="7723" priority="5576" stopIfTrue="1">
      <formula>$A119&lt;&gt;""</formula>
    </cfRule>
  </conditionalFormatting>
  <conditionalFormatting sqref="F118:H118">
    <cfRule type="expression" dxfId="7722" priority="5573" stopIfTrue="1">
      <formula>$A118&lt;&gt;""</formula>
    </cfRule>
  </conditionalFormatting>
  <conditionalFormatting sqref="F118:H118">
    <cfRule type="expression" dxfId="7721" priority="5574" stopIfTrue="1">
      <formula>$A118&lt;&gt;""</formula>
    </cfRule>
  </conditionalFormatting>
  <conditionalFormatting sqref="F118:H118">
    <cfRule type="expression" dxfId="7720" priority="5571" stopIfTrue="1">
      <formula>$A118&lt;&gt;""</formula>
    </cfRule>
  </conditionalFormatting>
  <conditionalFormatting sqref="F118:H118">
    <cfRule type="expression" dxfId="7719" priority="5572" stopIfTrue="1">
      <formula>$A118&lt;&gt;""</formula>
    </cfRule>
  </conditionalFormatting>
  <conditionalFormatting sqref="G118:H118">
    <cfRule type="expression" dxfId="7718" priority="5569" stopIfTrue="1">
      <formula>$A118&lt;&gt;""</formula>
    </cfRule>
  </conditionalFormatting>
  <conditionalFormatting sqref="G118:H118">
    <cfRule type="expression" dxfId="7717" priority="5570" stopIfTrue="1">
      <formula>$A118&lt;&gt;""</formula>
    </cfRule>
  </conditionalFormatting>
  <conditionalFormatting sqref="F118:H118">
    <cfRule type="expression" dxfId="7716" priority="5567" stopIfTrue="1">
      <formula>$A118&lt;&gt;""</formula>
    </cfRule>
  </conditionalFormatting>
  <conditionalFormatting sqref="F118:H118">
    <cfRule type="expression" dxfId="7715" priority="5568" stopIfTrue="1">
      <formula>$A118&lt;&gt;""</formula>
    </cfRule>
  </conditionalFormatting>
  <conditionalFormatting sqref="G118">
    <cfRule type="expression" dxfId="7714" priority="5566" stopIfTrue="1">
      <formula>$A118&lt;&gt;""</formula>
    </cfRule>
  </conditionalFormatting>
  <conditionalFormatting sqref="H118">
    <cfRule type="expression" dxfId="7713" priority="5564" stopIfTrue="1">
      <formula>$A118&lt;&gt;""</formula>
    </cfRule>
  </conditionalFormatting>
  <conditionalFormatting sqref="H118">
    <cfRule type="expression" dxfId="7712" priority="5565" stopIfTrue="1">
      <formula>$A118&lt;&gt;""</formula>
    </cfRule>
  </conditionalFormatting>
  <conditionalFormatting sqref="F118:H118">
    <cfRule type="expression" dxfId="7711" priority="5562" stopIfTrue="1">
      <formula>$A118&lt;&gt;""</formula>
    </cfRule>
  </conditionalFormatting>
  <conditionalFormatting sqref="F118:H118">
    <cfRule type="expression" dxfId="7710" priority="5563" stopIfTrue="1">
      <formula>$A118&lt;&gt;""</formula>
    </cfRule>
  </conditionalFormatting>
  <conditionalFormatting sqref="G118">
    <cfRule type="expression" dxfId="7709" priority="5560" stopIfTrue="1">
      <formula>$A118&lt;&gt;""</formula>
    </cfRule>
  </conditionalFormatting>
  <conditionalFormatting sqref="G118">
    <cfRule type="expression" dxfId="7708" priority="5561" stopIfTrue="1">
      <formula>$A118&lt;&gt;""</formula>
    </cfRule>
  </conditionalFormatting>
  <conditionalFormatting sqref="F118:H118">
    <cfRule type="expression" dxfId="7707" priority="5558" stopIfTrue="1">
      <formula>$A118&lt;&gt;""</formula>
    </cfRule>
  </conditionalFormatting>
  <conditionalFormatting sqref="F118:H118">
    <cfRule type="expression" dxfId="7706" priority="5559" stopIfTrue="1">
      <formula>$A118&lt;&gt;""</formula>
    </cfRule>
  </conditionalFormatting>
  <conditionalFormatting sqref="F118:H118">
    <cfRule type="expression" dxfId="7705" priority="5556" stopIfTrue="1">
      <formula>$A118&lt;&gt;""</formula>
    </cfRule>
  </conditionalFormatting>
  <conditionalFormatting sqref="F118:H118">
    <cfRule type="expression" dxfId="7704" priority="5557" stopIfTrue="1">
      <formula>$A118&lt;&gt;""</formula>
    </cfRule>
  </conditionalFormatting>
  <conditionalFormatting sqref="F118:H118">
    <cfRule type="expression" dxfId="7703" priority="5554" stopIfTrue="1">
      <formula>$A118&lt;&gt;""</formula>
    </cfRule>
  </conditionalFormatting>
  <conditionalFormatting sqref="F118:H118">
    <cfRule type="expression" dxfId="7702" priority="5555" stopIfTrue="1">
      <formula>$A118&lt;&gt;""</formula>
    </cfRule>
  </conditionalFormatting>
  <conditionalFormatting sqref="F118 H118">
    <cfRule type="expression" dxfId="7701" priority="5553" stopIfTrue="1">
      <formula>$A118&lt;&gt;""</formula>
    </cfRule>
  </conditionalFormatting>
  <conditionalFormatting sqref="G118">
    <cfRule type="expression" dxfId="7700" priority="5551" stopIfTrue="1">
      <formula>$A118&lt;&gt;""</formula>
    </cfRule>
  </conditionalFormatting>
  <conditionalFormatting sqref="G118">
    <cfRule type="expression" dxfId="7699" priority="5552" stopIfTrue="1">
      <formula>$A118&lt;&gt;""</formula>
    </cfRule>
  </conditionalFormatting>
  <conditionalFormatting sqref="G133">
    <cfRule type="expression" dxfId="7698" priority="5550" stopIfTrue="1">
      <formula>$A133&lt;&gt;""</formula>
    </cfRule>
  </conditionalFormatting>
  <conditionalFormatting sqref="H133">
    <cfRule type="expression" dxfId="7697" priority="5548" stopIfTrue="1">
      <formula>$A133&lt;&gt;""</formula>
    </cfRule>
  </conditionalFormatting>
  <conditionalFormatting sqref="H133">
    <cfRule type="expression" dxfId="7696" priority="5549" stopIfTrue="1">
      <formula>$A133&lt;&gt;""</formula>
    </cfRule>
  </conditionalFormatting>
  <conditionalFormatting sqref="H133">
    <cfRule type="expression" dxfId="7695" priority="5547" stopIfTrue="1">
      <formula>$A133&lt;&gt;""</formula>
    </cfRule>
  </conditionalFormatting>
  <conditionalFormatting sqref="G133">
    <cfRule type="expression" dxfId="7694" priority="5545" stopIfTrue="1">
      <formula>$A133&lt;&gt;""</formula>
    </cfRule>
  </conditionalFormatting>
  <conditionalFormatting sqref="G133">
    <cfRule type="expression" dxfId="7693" priority="5546" stopIfTrue="1">
      <formula>$A133&lt;&gt;""</formula>
    </cfRule>
  </conditionalFormatting>
  <conditionalFormatting sqref="G133">
    <cfRule type="expression" dxfId="7692" priority="5543" stopIfTrue="1">
      <formula>$A133&lt;&gt;""</formula>
    </cfRule>
  </conditionalFormatting>
  <conditionalFormatting sqref="G133">
    <cfRule type="expression" dxfId="7691" priority="5544" stopIfTrue="1">
      <formula>$A133&lt;&gt;""</formula>
    </cfRule>
  </conditionalFormatting>
  <conditionalFormatting sqref="G133:H133">
    <cfRule type="expression" dxfId="7690" priority="5541" stopIfTrue="1">
      <formula>$A133&lt;&gt;""</formula>
    </cfRule>
  </conditionalFormatting>
  <conditionalFormatting sqref="G133:H133">
    <cfRule type="expression" dxfId="7689" priority="5542" stopIfTrue="1">
      <formula>$A133&lt;&gt;""</formula>
    </cfRule>
  </conditionalFormatting>
  <conditionalFormatting sqref="G133:H133">
    <cfRule type="expression" dxfId="7688" priority="5539" stopIfTrue="1">
      <formula>$A133&lt;&gt;""</formula>
    </cfRule>
  </conditionalFormatting>
  <conditionalFormatting sqref="G133:H133">
    <cfRule type="expression" dxfId="7687" priority="5540" stopIfTrue="1">
      <formula>$A133&lt;&gt;""</formula>
    </cfRule>
  </conditionalFormatting>
  <conditionalFormatting sqref="H133">
    <cfRule type="expression" dxfId="7686" priority="5537" stopIfTrue="1">
      <formula>$A133&lt;&gt;""</formula>
    </cfRule>
  </conditionalFormatting>
  <conditionalFormatting sqref="H133">
    <cfRule type="expression" dxfId="7685" priority="5538" stopIfTrue="1">
      <formula>$A133&lt;&gt;""</formula>
    </cfRule>
  </conditionalFormatting>
  <conditionalFormatting sqref="G133:H133">
    <cfRule type="expression" dxfId="7684" priority="5535" stopIfTrue="1">
      <formula>$A133&lt;&gt;""</formula>
    </cfRule>
  </conditionalFormatting>
  <conditionalFormatting sqref="G133:H133">
    <cfRule type="expression" dxfId="7683" priority="5536" stopIfTrue="1">
      <formula>$A133&lt;&gt;""</formula>
    </cfRule>
  </conditionalFormatting>
  <conditionalFormatting sqref="G133">
    <cfRule type="expression" dxfId="7682" priority="5533" stopIfTrue="1">
      <formula>$A133&lt;&gt;""</formula>
    </cfRule>
  </conditionalFormatting>
  <conditionalFormatting sqref="G133">
    <cfRule type="expression" dxfId="7681" priority="5534" stopIfTrue="1">
      <formula>$A133&lt;&gt;""</formula>
    </cfRule>
  </conditionalFormatting>
  <conditionalFormatting sqref="G133:H133">
    <cfRule type="expression" dxfId="7680" priority="5531" stopIfTrue="1">
      <formula>$A133&lt;&gt;""</formula>
    </cfRule>
  </conditionalFormatting>
  <conditionalFormatting sqref="G133:H133">
    <cfRule type="expression" dxfId="7679" priority="5532" stopIfTrue="1">
      <formula>$A133&lt;&gt;""</formula>
    </cfRule>
  </conditionalFormatting>
  <conditionalFormatting sqref="G133:H133">
    <cfRule type="expression" dxfId="7678" priority="5529" stopIfTrue="1">
      <formula>$A133&lt;&gt;""</formula>
    </cfRule>
  </conditionalFormatting>
  <conditionalFormatting sqref="G133:H133">
    <cfRule type="expression" dxfId="7677" priority="5530" stopIfTrue="1">
      <formula>$A133&lt;&gt;""</formula>
    </cfRule>
  </conditionalFormatting>
  <conditionalFormatting sqref="H133">
    <cfRule type="expression" dxfId="7676" priority="5527" stopIfTrue="1">
      <formula>$A133&lt;&gt;""</formula>
    </cfRule>
  </conditionalFormatting>
  <conditionalFormatting sqref="H133">
    <cfRule type="expression" dxfId="7675" priority="5528" stopIfTrue="1">
      <formula>$A133&lt;&gt;""</formula>
    </cfRule>
  </conditionalFormatting>
  <conditionalFormatting sqref="H133">
    <cfRule type="expression" dxfId="7674" priority="5526" stopIfTrue="1">
      <formula>$A133&lt;&gt;""</formula>
    </cfRule>
  </conditionalFormatting>
  <conditionalFormatting sqref="G133">
    <cfRule type="expression" dxfId="7673" priority="5524" stopIfTrue="1">
      <formula>$A133&lt;&gt;""</formula>
    </cfRule>
  </conditionalFormatting>
  <conditionalFormatting sqref="G133">
    <cfRule type="expression" dxfId="7672" priority="5525" stopIfTrue="1">
      <formula>$A133&lt;&gt;""</formula>
    </cfRule>
  </conditionalFormatting>
  <conditionalFormatting sqref="G133:H133">
    <cfRule type="expression" dxfId="7671" priority="5522" stopIfTrue="1">
      <formula>$A133&lt;&gt;""</formula>
    </cfRule>
  </conditionalFormatting>
  <conditionalFormatting sqref="G133:H133">
    <cfRule type="expression" dxfId="7670" priority="5523" stopIfTrue="1">
      <formula>$A133&lt;&gt;""</formula>
    </cfRule>
  </conditionalFormatting>
  <conditionalFormatting sqref="G133:H133">
    <cfRule type="expression" dxfId="7669" priority="5520" stopIfTrue="1">
      <formula>$A133&lt;&gt;""</formula>
    </cfRule>
  </conditionalFormatting>
  <conditionalFormatting sqref="G133:H133">
    <cfRule type="expression" dxfId="7668" priority="5521" stopIfTrue="1">
      <formula>$A133&lt;&gt;""</formula>
    </cfRule>
  </conditionalFormatting>
  <conditionalFormatting sqref="F198">
    <cfRule type="expression" dxfId="7667" priority="5517" stopIfTrue="1">
      <formula>$A198&lt;&gt;""</formula>
    </cfRule>
  </conditionalFormatting>
  <conditionalFormatting sqref="F246:I246">
    <cfRule type="expression" dxfId="7666" priority="5519" stopIfTrue="1">
      <formula>$A246&lt;&gt;""</formula>
    </cfRule>
  </conditionalFormatting>
  <conditionalFormatting sqref="H247:I247">
    <cfRule type="expression" dxfId="7665" priority="5518" stopIfTrue="1">
      <formula>$A247&lt;&gt;""</formula>
    </cfRule>
  </conditionalFormatting>
  <conditionalFormatting sqref="D133">
    <cfRule type="expression" dxfId="7664" priority="5516" stopIfTrue="1">
      <formula>$A133&lt;&gt;""</formula>
    </cfRule>
  </conditionalFormatting>
  <conditionalFormatting sqref="G135:H135">
    <cfRule type="expression" dxfId="7663" priority="5514" stopIfTrue="1">
      <formula>$A135&lt;&gt;""</formula>
    </cfRule>
  </conditionalFormatting>
  <conditionalFormatting sqref="G135:H135">
    <cfRule type="expression" dxfId="7662" priority="5515" stopIfTrue="1">
      <formula>$A135&lt;&gt;""</formula>
    </cfRule>
  </conditionalFormatting>
  <conditionalFormatting sqref="I154:J154">
    <cfRule type="expression" dxfId="7661" priority="5513" stopIfTrue="1">
      <formula>$A154&lt;&gt;""</formula>
    </cfRule>
  </conditionalFormatting>
  <conditionalFormatting sqref="F144:H144">
    <cfRule type="expression" dxfId="7660" priority="5511" stopIfTrue="1">
      <formula>$A144&lt;&gt;""</formula>
    </cfRule>
  </conditionalFormatting>
  <conditionalFormatting sqref="F144:H144">
    <cfRule type="expression" dxfId="7659" priority="5512" stopIfTrue="1">
      <formula>$A144&lt;&gt;""</formula>
    </cfRule>
  </conditionalFormatting>
  <conditionalFormatting sqref="G143">
    <cfRule type="expression" dxfId="7658" priority="5509" stopIfTrue="1">
      <formula>$A143&lt;&gt;""</formula>
    </cfRule>
  </conditionalFormatting>
  <conditionalFormatting sqref="G143">
    <cfRule type="expression" dxfId="7657" priority="5510" stopIfTrue="1">
      <formula>$A143&lt;&gt;""</formula>
    </cfRule>
  </conditionalFormatting>
  <conditionalFormatting sqref="F147:H147">
    <cfRule type="expression" dxfId="7656" priority="5507" stopIfTrue="1">
      <formula>$A147&lt;&gt;""</formula>
    </cfRule>
  </conditionalFormatting>
  <conditionalFormatting sqref="F147:H147">
    <cfRule type="expression" dxfId="7655" priority="5508" stopIfTrue="1">
      <formula>$A147&lt;&gt;""</formula>
    </cfRule>
  </conditionalFormatting>
  <conditionalFormatting sqref="G148:H148">
    <cfRule type="expression" dxfId="7654" priority="5505" stopIfTrue="1">
      <formula>$A148&lt;&gt;""</formula>
    </cfRule>
  </conditionalFormatting>
  <conditionalFormatting sqref="G148:H148">
    <cfRule type="expression" dxfId="7653" priority="5506" stopIfTrue="1">
      <formula>$A148&lt;&gt;""</formula>
    </cfRule>
  </conditionalFormatting>
  <conditionalFormatting sqref="G145:H145">
    <cfRule type="expression" dxfId="7652" priority="5503" stopIfTrue="1">
      <formula>$A145&lt;&gt;""</formula>
    </cfRule>
  </conditionalFormatting>
  <conditionalFormatting sqref="H145">
    <cfRule type="expression" dxfId="7651" priority="5504" stopIfTrue="1">
      <formula>$A145&lt;&gt;""</formula>
    </cfRule>
  </conditionalFormatting>
  <conditionalFormatting sqref="H149">
    <cfRule type="expression" dxfId="7650" priority="5501" stopIfTrue="1">
      <formula>$A149&lt;&gt;""</formula>
    </cfRule>
  </conditionalFormatting>
  <conditionalFormatting sqref="H149">
    <cfRule type="expression" dxfId="7649" priority="5502" stopIfTrue="1">
      <formula>$A149&lt;&gt;""</formula>
    </cfRule>
  </conditionalFormatting>
  <conditionalFormatting sqref="H150">
    <cfRule type="expression" dxfId="7648" priority="5499" stopIfTrue="1">
      <formula>$A150&lt;&gt;""</formula>
    </cfRule>
  </conditionalFormatting>
  <conditionalFormatting sqref="H150">
    <cfRule type="expression" dxfId="7647" priority="5500" stopIfTrue="1">
      <formula>$A150&lt;&gt;""</formula>
    </cfRule>
  </conditionalFormatting>
  <conditionalFormatting sqref="H151">
    <cfRule type="expression" dxfId="7646" priority="5497" stopIfTrue="1">
      <formula>$A151&lt;&gt;""</formula>
    </cfRule>
  </conditionalFormatting>
  <conditionalFormatting sqref="H151">
    <cfRule type="expression" dxfId="7645" priority="5498" stopIfTrue="1">
      <formula>$A151&lt;&gt;""</formula>
    </cfRule>
  </conditionalFormatting>
  <conditionalFormatting sqref="H152">
    <cfRule type="expression" dxfId="7644" priority="5495" stopIfTrue="1">
      <formula>$A152&lt;&gt;""</formula>
    </cfRule>
  </conditionalFormatting>
  <conditionalFormatting sqref="H152">
    <cfRule type="expression" dxfId="7643" priority="5496" stopIfTrue="1">
      <formula>$A152&lt;&gt;""</formula>
    </cfRule>
  </conditionalFormatting>
  <conditionalFormatting sqref="G156">
    <cfRule type="expression" dxfId="7642" priority="5493" stopIfTrue="1">
      <formula>$A156&lt;&gt;""</formula>
    </cfRule>
  </conditionalFormatting>
  <conditionalFormatting sqref="G156">
    <cfRule type="expression" dxfId="7641" priority="5494" stopIfTrue="1">
      <formula>$A156&lt;&gt;""</formula>
    </cfRule>
  </conditionalFormatting>
  <conditionalFormatting sqref="G155">
    <cfRule type="expression" dxfId="7640" priority="5491" stopIfTrue="1">
      <formula>$A155&lt;&gt;""</formula>
    </cfRule>
  </conditionalFormatting>
  <conditionalFormatting sqref="G155">
    <cfRule type="expression" dxfId="7639" priority="5492" stopIfTrue="1">
      <formula>$A155&lt;&gt;""</formula>
    </cfRule>
  </conditionalFormatting>
  <conditionalFormatting sqref="F161">
    <cfRule type="expression" dxfId="7638" priority="5490" stopIfTrue="1">
      <formula>$A161&lt;&gt;""</formula>
    </cfRule>
  </conditionalFormatting>
  <conditionalFormatting sqref="G162:H162">
    <cfRule type="expression" dxfId="7637" priority="5488" stopIfTrue="1">
      <formula>$A162&lt;&gt;""</formula>
    </cfRule>
  </conditionalFormatting>
  <conditionalFormatting sqref="G162:H162">
    <cfRule type="expression" dxfId="7636" priority="5489" stopIfTrue="1">
      <formula>$A162&lt;&gt;""</formula>
    </cfRule>
  </conditionalFormatting>
  <conditionalFormatting sqref="G163:H163">
    <cfRule type="expression" dxfId="7635" priority="5486" stopIfTrue="1">
      <formula>$A163&lt;&gt;""</formula>
    </cfRule>
  </conditionalFormatting>
  <conditionalFormatting sqref="G163:H163">
    <cfRule type="expression" dxfId="7634" priority="5487" stopIfTrue="1">
      <formula>$A163&lt;&gt;""</formula>
    </cfRule>
  </conditionalFormatting>
  <conditionalFormatting sqref="F162">
    <cfRule type="expression" dxfId="7633" priority="5485" stopIfTrue="1">
      <formula>$A162&lt;&gt;""</formula>
    </cfRule>
  </conditionalFormatting>
  <conditionalFormatting sqref="F163">
    <cfRule type="expression" dxfId="7632" priority="5484" stopIfTrue="1">
      <formula>$A163&lt;&gt;""</formula>
    </cfRule>
  </conditionalFormatting>
  <conditionalFormatting sqref="D162">
    <cfRule type="expression" dxfId="7631" priority="5483" stopIfTrue="1">
      <formula>$A162&lt;&gt;""</formula>
    </cfRule>
  </conditionalFormatting>
  <conditionalFormatting sqref="I176">
    <cfRule type="expression" dxfId="7630" priority="5482" stopIfTrue="1">
      <formula>$A176&lt;&gt;""</formula>
    </cfRule>
  </conditionalFormatting>
  <conditionalFormatting sqref="E174">
    <cfRule type="expression" dxfId="7629" priority="5481" stopIfTrue="1">
      <formula>$A174&lt;&gt;""</formula>
    </cfRule>
  </conditionalFormatting>
  <conditionalFormatting sqref="E175">
    <cfRule type="expression" dxfId="7628" priority="5480" stopIfTrue="1">
      <formula>$A175&lt;&gt;""</formula>
    </cfRule>
  </conditionalFormatting>
  <conditionalFormatting sqref="G165">
    <cfRule type="expression" dxfId="7627" priority="5478" stopIfTrue="1">
      <formula>$A165&lt;&gt;""</formula>
    </cfRule>
  </conditionalFormatting>
  <conditionalFormatting sqref="G165">
    <cfRule type="expression" dxfId="7626" priority="5479" stopIfTrue="1">
      <formula>$A165&lt;&gt;""</formula>
    </cfRule>
  </conditionalFormatting>
  <conditionalFormatting sqref="G164">
    <cfRule type="expression" dxfId="7625" priority="5476" stopIfTrue="1">
      <formula>$A164&lt;&gt;""</formula>
    </cfRule>
  </conditionalFormatting>
  <conditionalFormatting sqref="G164">
    <cfRule type="expression" dxfId="7624" priority="5477" stopIfTrue="1">
      <formula>$A164&lt;&gt;""</formula>
    </cfRule>
  </conditionalFormatting>
  <conditionalFormatting sqref="F176">
    <cfRule type="expression" dxfId="7623" priority="5475" stopIfTrue="1">
      <formula>$A176&lt;&gt;""</formula>
    </cfRule>
  </conditionalFormatting>
  <conditionalFormatting sqref="I200:J200">
    <cfRule type="expression" dxfId="7622" priority="5474" stopIfTrue="1">
      <formula>$A200&lt;&gt;""</formula>
    </cfRule>
  </conditionalFormatting>
  <conditionalFormatting sqref="G183:H183">
    <cfRule type="expression" dxfId="7621" priority="5472" stopIfTrue="1">
      <formula>$A183&lt;&gt;""</formula>
    </cfRule>
  </conditionalFormatting>
  <conditionalFormatting sqref="G183:H183">
    <cfRule type="expression" dxfId="7620" priority="5473" stopIfTrue="1">
      <formula>$A183&lt;&gt;""</formula>
    </cfRule>
  </conditionalFormatting>
  <conditionalFormatting sqref="G184:H184">
    <cfRule type="expression" dxfId="7619" priority="5470" stopIfTrue="1">
      <formula>$A184&lt;&gt;""</formula>
    </cfRule>
  </conditionalFormatting>
  <conditionalFormatting sqref="H184">
    <cfRule type="expression" dxfId="7618" priority="5471" stopIfTrue="1">
      <formula>$A184&lt;&gt;""</formula>
    </cfRule>
  </conditionalFormatting>
  <conditionalFormatting sqref="F185">
    <cfRule type="expression" dxfId="7617" priority="5469" stopIfTrue="1">
      <formula>$A185&lt;&gt;""</formula>
    </cfRule>
  </conditionalFormatting>
  <conditionalFormatting sqref="G186:H186">
    <cfRule type="expression" dxfId="7616" priority="5467" stopIfTrue="1">
      <formula>$A186&lt;&gt;""</formula>
    </cfRule>
  </conditionalFormatting>
  <conditionalFormatting sqref="G186:H186">
    <cfRule type="expression" dxfId="7615" priority="5468" stopIfTrue="1">
      <formula>$A186&lt;&gt;""</formula>
    </cfRule>
  </conditionalFormatting>
  <conditionalFormatting sqref="G187:H187">
    <cfRule type="expression" dxfId="7614" priority="5465" stopIfTrue="1">
      <formula>$A187&lt;&gt;""</formula>
    </cfRule>
  </conditionalFormatting>
  <conditionalFormatting sqref="G187:H187">
    <cfRule type="expression" dxfId="7613" priority="5466" stopIfTrue="1">
      <formula>$A187&lt;&gt;""</formula>
    </cfRule>
  </conditionalFormatting>
  <conditionalFormatting sqref="F187">
    <cfRule type="expression" dxfId="7612" priority="5464" stopIfTrue="1">
      <formula>$A187&lt;&gt;""</formula>
    </cfRule>
  </conditionalFormatting>
  <conditionalFormatting sqref="F192">
    <cfRule type="expression" dxfId="7611" priority="5463" stopIfTrue="1">
      <formula>$A192&lt;&gt;""</formula>
    </cfRule>
  </conditionalFormatting>
  <conditionalFormatting sqref="F188">
    <cfRule type="expression" dxfId="7610" priority="5462" stopIfTrue="1">
      <formula>$A188&lt;&gt;""</formula>
    </cfRule>
  </conditionalFormatting>
  <conditionalFormatting sqref="G192">
    <cfRule type="expression" dxfId="7609" priority="5461" stopIfTrue="1">
      <formula>$A192&lt;&gt;""</formula>
    </cfRule>
  </conditionalFormatting>
  <conditionalFormatting sqref="H189">
    <cfRule type="expression" dxfId="7608" priority="5459" stopIfTrue="1">
      <formula>$A189&lt;&gt;""</formula>
    </cfRule>
  </conditionalFormatting>
  <conditionalFormatting sqref="H189">
    <cfRule type="expression" dxfId="7607" priority="5460" stopIfTrue="1">
      <formula>$A189&lt;&gt;""</formula>
    </cfRule>
  </conditionalFormatting>
  <conditionalFormatting sqref="G189">
    <cfRule type="expression" dxfId="7606" priority="5457" stopIfTrue="1">
      <formula>$A189&lt;&gt;""</formula>
    </cfRule>
  </conditionalFormatting>
  <conditionalFormatting sqref="G189">
    <cfRule type="expression" dxfId="7605" priority="5458" stopIfTrue="1">
      <formula>$A189&lt;&gt;""</formula>
    </cfRule>
  </conditionalFormatting>
  <conditionalFormatting sqref="F189">
    <cfRule type="expression" dxfId="7604" priority="5456" stopIfTrue="1">
      <formula>$A189&lt;&gt;""</formula>
    </cfRule>
  </conditionalFormatting>
  <conditionalFormatting sqref="H190">
    <cfRule type="expression" dxfId="7603" priority="5454" stopIfTrue="1">
      <formula>$A190&lt;&gt;""</formula>
    </cfRule>
  </conditionalFormatting>
  <conditionalFormatting sqref="H190">
    <cfRule type="expression" dxfId="7602" priority="5455" stopIfTrue="1">
      <formula>$A190&lt;&gt;""</formula>
    </cfRule>
  </conditionalFormatting>
  <conditionalFormatting sqref="G190">
    <cfRule type="expression" dxfId="7601" priority="5452" stopIfTrue="1">
      <formula>$A190&lt;&gt;""</formula>
    </cfRule>
  </conditionalFormatting>
  <conditionalFormatting sqref="G190">
    <cfRule type="expression" dxfId="7600" priority="5453" stopIfTrue="1">
      <formula>$A190&lt;&gt;""</formula>
    </cfRule>
  </conditionalFormatting>
  <conditionalFormatting sqref="F190">
    <cfRule type="expression" dxfId="7599" priority="5450" stopIfTrue="1">
      <formula>$A190&lt;&gt;""</formula>
    </cfRule>
  </conditionalFormatting>
  <conditionalFormatting sqref="F190">
    <cfRule type="expression" dxfId="7598" priority="5451" stopIfTrue="1">
      <formula>$A190&lt;&gt;""</formula>
    </cfRule>
  </conditionalFormatting>
  <conditionalFormatting sqref="G191:H191">
    <cfRule type="expression" dxfId="7597" priority="5448" stopIfTrue="1">
      <formula>$A191&lt;&gt;""</formula>
    </cfRule>
  </conditionalFormatting>
  <conditionalFormatting sqref="G191:H191">
    <cfRule type="expression" dxfId="7596" priority="5449" stopIfTrue="1">
      <formula>$A191&lt;&gt;""</formula>
    </cfRule>
  </conditionalFormatting>
  <conditionalFormatting sqref="F186">
    <cfRule type="expression" dxfId="7595" priority="5447" stopIfTrue="1">
      <formula>$A186&lt;&gt;""</formula>
    </cfRule>
  </conditionalFormatting>
  <conditionalFormatting sqref="F194:H194">
    <cfRule type="expression" dxfId="7594" priority="5445" stopIfTrue="1">
      <formula>$A194&lt;&gt;""</formula>
    </cfRule>
  </conditionalFormatting>
  <conditionalFormatting sqref="F194:H194">
    <cfRule type="expression" dxfId="7593" priority="5446" stopIfTrue="1">
      <formula>$A194&lt;&gt;""</formula>
    </cfRule>
  </conditionalFormatting>
  <conditionalFormatting sqref="G193">
    <cfRule type="expression" dxfId="7592" priority="5443" stopIfTrue="1">
      <formula>$A193&lt;&gt;""</formula>
    </cfRule>
  </conditionalFormatting>
  <conditionalFormatting sqref="G193">
    <cfRule type="expression" dxfId="7591" priority="5444" stopIfTrue="1">
      <formula>$A193&lt;&gt;""</formula>
    </cfRule>
  </conditionalFormatting>
  <conditionalFormatting sqref="F195">
    <cfRule type="expression" dxfId="7590" priority="5442" stopIfTrue="1">
      <formula>$A195&lt;&gt;""</formula>
    </cfRule>
  </conditionalFormatting>
  <conditionalFormatting sqref="G195:H195">
    <cfRule type="expression" dxfId="7589" priority="5440" stopIfTrue="1">
      <formula>$A195&lt;&gt;""</formula>
    </cfRule>
  </conditionalFormatting>
  <conditionalFormatting sqref="G195:H195">
    <cfRule type="expression" dxfId="7588" priority="5441" stopIfTrue="1">
      <formula>$A195&lt;&gt;""</formula>
    </cfRule>
  </conditionalFormatting>
  <conditionalFormatting sqref="G198:H198">
    <cfRule type="expression" dxfId="7587" priority="5438" stopIfTrue="1">
      <formula>$A198&lt;&gt;""</formula>
    </cfRule>
  </conditionalFormatting>
  <conditionalFormatting sqref="G198:H198">
    <cfRule type="expression" dxfId="7586" priority="5439" stopIfTrue="1">
      <formula>$A198&lt;&gt;""</formula>
    </cfRule>
  </conditionalFormatting>
  <conditionalFormatting sqref="F198">
    <cfRule type="expression" dxfId="7585" priority="5437" stopIfTrue="1">
      <formula>$A198&lt;&gt;""</formula>
    </cfRule>
  </conditionalFormatting>
  <conditionalFormatting sqref="H196">
    <cfRule type="expression" dxfId="7584" priority="5435" stopIfTrue="1">
      <formula>$A196&lt;&gt;""</formula>
    </cfRule>
  </conditionalFormatting>
  <conditionalFormatting sqref="H196">
    <cfRule type="expression" dxfId="7583" priority="5436" stopIfTrue="1">
      <formula>$A196&lt;&gt;""</formula>
    </cfRule>
  </conditionalFormatting>
  <conditionalFormatting sqref="H197">
    <cfRule type="expression" dxfId="7582" priority="5433" stopIfTrue="1">
      <formula>$A197&lt;&gt;""</formula>
    </cfRule>
  </conditionalFormatting>
  <conditionalFormatting sqref="H197">
    <cfRule type="expression" dxfId="7581" priority="5434" stopIfTrue="1">
      <formula>$A197&lt;&gt;""</formula>
    </cfRule>
  </conditionalFormatting>
  <conditionalFormatting sqref="F197">
    <cfRule type="expression" dxfId="7580" priority="5432" stopIfTrue="1">
      <formula>$A197&lt;&gt;""</formula>
    </cfRule>
  </conditionalFormatting>
  <conditionalFormatting sqref="I199:J199">
    <cfRule type="expression" dxfId="7579" priority="5431" stopIfTrue="1">
      <formula>$A199&lt;&gt;""</formula>
    </cfRule>
  </conditionalFormatting>
  <conditionalFormatting sqref="G197:H197">
    <cfRule type="expression" dxfId="7578" priority="5429" stopIfTrue="1">
      <formula>$A197&lt;&gt;""</formula>
    </cfRule>
  </conditionalFormatting>
  <conditionalFormatting sqref="G197:H197">
    <cfRule type="expression" dxfId="7577" priority="5430" stopIfTrue="1">
      <formula>$A197&lt;&gt;""</formula>
    </cfRule>
  </conditionalFormatting>
  <conditionalFormatting sqref="F197">
    <cfRule type="expression" dxfId="7576" priority="5428" stopIfTrue="1">
      <formula>$A197&lt;&gt;""</formula>
    </cfRule>
  </conditionalFormatting>
  <conditionalFormatting sqref="F196">
    <cfRule type="expression" dxfId="7575" priority="5427" stopIfTrue="1">
      <formula>$A196&lt;&gt;""</formula>
    </cfRule>
  </conditionalFormatting>
  <conditionalFormatting sqref="G202:H202">
    <cfRule type="expression" dxfId="7574" priority="5426" stopIfTrue="1">
      <formula>$A202&lt;&gt;""</formula>
    </cfRule>
  </conditionalFormatting>
  <conditionalFormatting sqref="F202">
    <cfRule type="expression" dxfId="7573" priority="5425" stopIfTrue="1">
      <formula>$A202&lt;&gt;""</formula>
    </cfRule>
  </conditionalFormatting>
  <conditionalFormatting sqref="H203">
    <cfRule type="expression" dxfId="7572" priority="5424" stopIfTrue="1">
      <formula>$A203&lt;&gt;""</formula>
    </cfRule>
  </conditionalFormatting>
  <conditionalFormatting sqref="H179">
    <cfRule type="expression" dxfId="7571" priority="5423" stopIfTrue="1">
      <formula>$A179&lt;&gt;""</formula>
    </cfRule>
  </conditionalFormatting>
  <conditionalFormatting sqref="H179">
    <cfRule type="expression" dxfId="7570" priority="5422" stopIfTrue="1">
      <formula>$A179&lt;&gt;""</formula>
    </cfRule>
  </conditionalFormatting>
  <conditionalFormatting sqref="F203">
    <cfRule type="expression" dxfId="7569" priority="5421" stopIfTrue="1">
      <formula>$A203&lt;&gt;""</formula>
    </cfRule>
  </conditionalFormatting>
  <conditionalFormatting sqref="H204 F204">
    <cfRule type="expression" dxfId="7568" priority="5420" stopIfTrue="1">
      <formula>$A204&lt;&gt;""</formula>
    </cfRule>
  </conditionalFormatting>
  <conditionalFormatting sqref="G204">
    <cfRule type="expression" dxfId="7567" priority="5419" stopIfTrue="1">
      <formula>$A204&lt;&gt;""</formula>
    </cfRule>
  </conditionalFormatting>
  <conditionalFormatting sqref="G206:H206">
    <cfRule type="expression" dxfId="7566" priority="5417" stopIfTrue="1">
      <formula>$A206&lt;&gt;""</formula>
    </cfRule>
  </conditionalFormatting>
  <conditionalFormatting sqref="G206:H206">
    <cfRule type="expression" dxfId="7565" priority="5418" stopIfTrue="1">
      <formula>$A206&lt;&gt;""</formula>
    </cfRule>
  </conditionalFormatting>
  <conditionalFormatting sqref="G208:H208">
    <cfRule type="expression" dxfId="7564" priority="5415" stopIfTrue="1">
      <formula>$A208&lt;&gt;""</formula>
    </cfRule>
  </conditionalFormatting>
  <conditionalFormatting sqref="G208:H208">
    <cfRule type="expression" dxfId="7563" priority="5416" stopIfTrue="1">
      <formula>$A208&lt;&gt;""</formula>
    </cfRule>
  </conditionalFormatting>
  <conditionalFormatting sqref="F208">
    <cfRule type="expression" dxfId="7562" priority="5414" stopIfTrue="1">
      <formula>$A208&lt;&gt;""</formula>
    </cfRule>
  </conditionalFormatting>
  <conditionalFormatting sqref="F209">
    <cfRule type="expression" dxfId="7561" priority="5413" stopIfTrue="1">
      <formula>$A209&lt;&gt;""</formula>
    </cfRule>
  </conditionalFormatting>
  <conditionalFormatting sqref="F216:H216">
    <cfRule type="expression" dxfId="7560" priority="5411" stopIfTrue="1">
      <formula>$A216&lt;&gt;""</formula>
    </cfRule>
  </conditionalFormatting>
  <conditionalFormatting sqref="F216:H216">
    <cfRule type="expression" dxfId="7559" priority="5412" stopIfTrue="1">
      <formula>$A216&lt;&gt;""</formula>
    </cfRule>
  </conditionalFormatting>
  <conditionalFormatting sqref="G209">
    <cfRule type="expression" dxfId="7558" priority="5410" stopIfTrue="1">
      <formula>$A209&lt;&gt;""</formula>
    </cfRule>
  </conditionalFormatting>
  <conditionalFormatting sqref="F213:H213">
    <cfRule type="expression" dxfId="7557" priority="5408" stopIfTrue="1">
      <formula>$A213&lt;&gt;""</formula>
    </cfRule>
  </conditionalFormatting>
  <conditionalFormatting sqref="F213:H213">
    <cfRule type="expression" dxfId="7556" priority="5409" stopIfTrue="1">
      <formula>$A213&lt;&gt;""</formula>
    </cfRule>
  </conditionalFormatting>
  <conditionalFormatting sqref="F214">
    <cfRule type="expression" dxfId="7555" priority="5406" stopIfTrue="1">
      <formula>$A214&lt;&gt;""</formula>
    </cfRule>
  </conditionalFormatting>
  <conditionalFormatting sqref="F214">
    <cfRule type="expression" dxfId="7554" priority="5407" stopIfTrue="1">
      <formula>$A214&lt;&gt;""</formula>
    </cfRule>
  </conditionalFormatting>
  <conditionalFormatting sqref="G214">
    <cfRule type="expression" dxfId="7553" priority="5404" stopIfTrue="1">
      <formula>$A214&lt;&gt;""</formula>
    </cfRule>
  </conditionalFormatting>
  <conditionalFormatting sqref="G214">
    <cfRule type="expression" dxfId="7552" priority="5405" stopIfTrue="1">
      <formula>$A214&lt;&gt;""</formula>
    </cfRule>
  </conditionalFormatting>
  <conditionalFormatting sqref="F215">
    <cfRule type="expression" dxfId="7551" priority="5403" stopIfTrue="1">
      <formula>$A215&lt;&gt;""</formula>
    </cfRule>
  </conditionalFormatting>
  <conditionalFormatting sqref="G215">
    <cfRule type="expression" dxfId="7550" priority="5402" stopIfTrue="1">
      <formula>$A215&lt;&gt;""</formula>
    </cfRule>
  </conditionalFormatting>
  <conditionalFormatting sqref="F217:H217">
    <cfRule type="expression" dxfId="7549" priority="5400" stopIfTrue="1">
      <formula>$A217&lt;&gt;""</formula>
    </cfRule>
  </conditionalFormatting>
  <conditionalFormatting sqref="H217">
    <cfRule type="expression" dxfId="7548" priority="5401" stopIfTrue="1">
      <formula>$A217&lt;&gt;""</formula>
    </cfRule>
  </conditionalFormatting>
  <conditionalFormatting sqref="F218:H218">
    <cfRule type="expression" dxfId="7547" priority="5398" stopIfTrue="1">
      <formula>$A218&lt;&gt;""</formula>
    </cfRule>
  </conditionalFormatting>
  <conditionalFormatting sqref="H218">
    <cfRule type="expression" dxfId="7546" priority="5399" stopIfTrue="1">
      <formula>$A218&lt;&gt;""</formula>
    </cfRule>
  </conditionalFormatting>
  <conditionalFormatting sqref="G219:H219">
    <cfRule type="expression" dxfId="7545" priority="5396" stopIfTrue="1">
      <formula>$A219&lt;&gt;""</formula>
    </cfRule>
  </conditionalFormatting>
  <conditionalFormatting sqref="G219:H219">
    <cfRule type="expression" dxfId="7544" priority="5397" stopIfTrue="1">
      <formula>$A219&lt;&gt;""</formula>
    </cfRule>
  </conditionalFormatting>
  <conditionalFormatting sqref="F219">
    <cfRule type="expression" dxfId="7543" priority="5395" stopIfTrue="1">
      <formula>$A219&lt;&gt;""</formula>
    </cfRule>
  </conditionalFormatting>
  <conditionalFormatting sqref="F222:H222">
    <cfRule type="expression" dxfId="7542" priority="5393" stopIfTrue="1">
      <formula>$A222&lt;&gt;""</formula>
    </cfRule>
  </conditionalFormatting>
  <conditionalFormatting sqref="H222">
    <cfRule type="expression" dxfId="7541" priority="5394" stopIfTrue="1">
      <formula>$A222&lt;&gt;""</formula>
    </cfRule>
  </conditionalFormatting>
  <conditionalFormatting sqref="G221:H221">
    <cfRule type="expression" dxfId="7540" priority="5391" stopIfTrue="1">
      <formula>$A221&lt;&gt;""</formula>
    </cfRule>
  </conditionalFormatting>
  <conditionalFormatting sqref="G221:H221">
    <cfRule type="expression" dxfId="7539" priority="5392" stopIfTrue="1">
      <formula>$A221&lt;&gt;""</formula>
    </cfRule>
  </conditionalFormatting>
  <conditionalFormatting sqref="H220">
    <cfRule type="expression" dxfId="7538" priority="5390" stopIfTrue="1">
      <formula>$A220&lt;&gt;""</formula>
    </cfRule>
  </conditionalFormatting>
  <conditionalFormatting sqref="G223:H223">
    <cfRule type="expression" dxfId="7537" priority="5388" stopIfTrue="1">
      <formula>$A223&lt;&gt;""</formula>
    </cfRule>
  </conditionalFormatting>
  <conditionalFormatting sqref="H223">
    <cfRule type="expression" dxfId="7536" priority="5389" stopIfTrue="1">
      <formula>$A223&lt;&gt;""</formula>
    </cfRule>
  </conditionalFormatting>
  <conditionalFormatting sqref="G223:H223">
    <cfRule type="expression" dxfId="7535" priority="5387" stopIfTrue="1">
      <formula>$A223&lt;&gt;""</formula>
    </cfRule>
  </conditionalFormatting>
  <conditionalFormatting sqref="F223">
    <cfRule type="expression" dxfId="7534" priority="5386" stopIfTrue="1">
      <formula>$A223&lt;&gt;""</formula>
    </cfRule>
  </conditionalFormatting>
  <conditionalFormatting sqref="F224">
    <cfRule type="expression" dxfId="7533" priority="5385" stopIfTrue="1">
      <formula>$A224&lt;&gt;""</formula>
    </cfRule>
  </conditionalFormatting>
  <conditionalFormatting sqref="G224:H224">
    <cfRule type="expression" dxfId="7532" priority="5383" stopIfTrue="1">
      <formula>$A224&lt;&gt;""</formula>
    </cfRule>
  </conditionalFormatting>
  <conditionalFormatting sqref="G224:H224">
    <cfRule type="expression" dxfId="7531" priority="5384" stopIfTrue="1">
      <formula>$A224&lt;&gt;""</formula>
    </cfRule>
  </conditionalFormatting>
  <conditionalFormatting sqref="G225:H225">
    <cfRule type="expression" dxfId="7530" priority="5381" stopIfTrue="1">
      <formula>$A225&lt;&gt;""</formula>
    </cfRule>
  </conditionalFormatting>
  <conditionalFormatting sqref="H225">
    <cfRule type="expression" dxfId="7529" priority="5382" stopIfTrue="1">
      <formula>$A225&lt;&gt;""</formula>
    </cfRule>
  </conditionalFormatting>
  <conditionalFormatting sqref="G225:H225">
    <cfRule type="expression" dxfId="7528" priority="5380" stopIfTrue="1">
      <formula>$A225&lt;&gt;""</formula>
    </cfRule>
  </conditionalFormatting>
  <conditionalFormatting sqref="F225">
    <cfRule type="expression" dxfId="7527" priority="5379" stopIfTrue="1">
      <formula>$A225&lt;&gt;""</formula>
    </cfRule>
  </conditionalFormatting>
  <conditionalFormatting sqref="G226:H226">
    <cfRule type="expression" dxfId="7526" priority="5377" stopIfTrue="1">
      <formula>$A226&lt;&gt;""</formula>
    </cfRule>
  </conditionalFormatting>
  <conditionalFormatting sqref="G226:H226">
    <cfRule type="expression" dxfId="7525" priority="5378" stopIfTrue="1">
      <formula>$A226&lt;&gt;""</formula>
    </cfRule>
  </conditionalFormatting>
  <conditionalFormatting sqref="F227:H227">
    <cfRule type="expression" dxfId="7524" priority="5375" stopIfTrue="1">
      <formula>$A227&lt;&gt;""</formula>
    </cfRule>
  </conditionalFormatting>
  <conditionalFormatting sqref="F227:H227">
    <cfRule type="expression" dxfId="7523" priority="5376" stopIfTrue="1">
      <formula>$A227&lt;&gt;""</formula>
    </cfRule>
  </conditionalFormatting>
  <conditionalFormatting sqref="G229:H229">
    <cfRule type="expression" dxfId="7522" priority="5373" stopIfTrue="1">
      <formula>$A229&lt;&gt;""</formula>
    </cfRule>
  </conditionalFormatting>
  <conditionalFormatting sqref="H229">
    <cfRule type="expression" dxfId="7521" priority="5374" stopIfTrue="1">
      <formula>$A229&lt;&gt;""</formula>
    </cfRule>
  </conditionalFormatting>
  <conditionalFormatting sqref="G229:H229">
    <cfRule type="expression" dxfId="7520" priority="5372" stopIfTrue="1">
      <formula>$A229&lt;&gt;""</formula>
    </cfRule>
  </conditionalFormatting>
  <conditionalFormatting sqref="F229">
    <cfRule type="expression" dxfId="7519" priority="5371" stopIfTrue="1">
      <formula>$A229&lt;&gt;""</formula>
    </cfRule>
  </conditionalFormatting>
  <conditionalFormatting sqref="I231">
    <cfRule type="expression" dxfId="7518" priority="5370" stopIfTrue="1">
      <formula>$A231&lt;&gt;""</formula>
    </cfRule>
  </conditionalFormatting>
  <conditionalFormatting sqref="G241:H241">
    <cfRule type="expression" dxfId="7517" priority="5368" stopIfTrue="1">
      <formula>$A241&lt;&gt;""</formula>
    </cfRule>
  </conditionalFormatting>
  <conditionalFormatting sqref="G241:H241">
    <cfRule type="expression" dxfId="7516" priority="5369" stopIfTrue="1">
      <formula>$A241&lt;&gt;""</formula>
    </cfRule>
  </conditionalFormatting>
  <conditionalFormatting sqref="F241">
    <cfRule type="expression" dxfId="7515" priority="5367" stopIfTrue="1">
      <formula>$A241&lt;&gt;""</formula>
    </cfRule>
  </conditionalFormatting>
  <conditionalFormatting sqref="G232:H232">
    <cfRule type="expression" dxfId="7514" priority="5365" stopIfTrue="1">
      <formula>$A232&lt;&gt;""</formula>
    </cfRule>
  </conditionalFormatting>
  <conditionalFormatting sqref="G232:H232">
    <cfRule type="expression" dxfId="7513" priority="5366" stopIfTrue="1">
      <formula>$A232&lt;&gt;""</formula>
    </cfRule>
  </conditionalFormatting>
  <conditionalFormatting sqref="F232">
    <cfRule type="expression" dxfId="7512" priority="5364" stopIfTrue="1">
      <formula>$A232&lt;&gt;""</formula>
    </cfRule>
  </conditionalFormatting>
  <conditionalFormatting sqref="G234:H234">
    <cfRule type="expression" dxfId="7511" priority="5362" stopIfTrue="1">
      <formula>$A234&lt;&gt;""</formula>
    </cfRule>
  </conditionalFormatting>
  <conditionalFormatting sqref="G234:H234">
    <cfRule type="expression" dxfId="7510" priority="5363" stopIfTrue="1">
      <formula>$A234&lt;&gt;""</formula>
    </cfRule>
  </conditionalFormatting>
  <conditionalFormatting sqref="G237:H237">
    <cfRule type="expression" dxfId="7509" priority="5360" stopIfTrue="1">
      <formula>$A237&lt;&gt;""</formula>
    </cfRule>
  </conditionalFormatting>
  <conditionalFormatting sqref="G237:H237">
    <cfRule type="expression" dxfId="7508" priority="5361" stopIfTrue="1">
      <formula>$A237&lt;&gt;""</formula>
    </cfRule>
  </conditionalFormatting>
  <conditionalFormatting sqref="F237">
    <cfRule type="expression" dxfId="7507" priority="5359" stopIfTrue="1">
      <formula>$A237&lt;&gt;""</formula>
    </cfRule>
  </conditionalFormatting>
  <conditionalFormatting sqref="H239">
    <cfRule type="expression" dxfId="7506" priority="5357" stopIfTrue="1">
      <formula>$A239&lt;&gt;""</formula>
    </cfRule>
  </conditionalFormatting>
  <conditionalFormatting sqref="H239">
    <cfRule type="expression" dxfId="7505" priority="5358" stopIfTrue="1">
      <formula>$A239&lt;&gt;""</formula>
    </cfRule>
  </conditionalFormatting>
  <conditionalFormatting sqref="G239">
    <cfRule type="expression" dxfId="7504" priority="5355" stopIfTrue="1">
      <formula>$A239&lt;&gt;""</formula>
    </cfRule>
  </conditionalFormatting>
  <conditionalFormatting sqref="G239">
    <cfRule type="expression" dxfId="7503" priority="5356" stopIfTrue="1">
      <formula>$A239&lt;&gt;""</formula>
    </cfRule>
  </conditionalFormatting>
  <conditionalFormatting sqref="G240:H240">
    <cfRule type="expression" dxfId="7502" priority="5353" stopIfTrue="1">
      <formula>$A240&lt;&gt;""</formula>
    </cfRule>
  </conditionalFormatting>
  <conditionalFormatting sqref="G240:H240">
    <cfRule type="expression" dxfId="7501" priority="5354" stopIfTrue="1">
      <formula>$A240&lt;&gt;""</formula>
    </cfRule>
  </conditionalFormatting>
  <conditionalFormatting sqref="F240">
    <cfRule type="expression" dxfId="7500" priority="5352" stopIfTrue="1">
      <formula>$A240&lt;&gt;""</formula>
    </cfRule>
  </conditionalFormatting>
  <conditionalFormatting sqref="C244:H244">
    <cfRule type="expression" dxfId="7499" priority="5350" stopIfTrue="1">
      <formula>$A244&lt;&gt;""</formula>
    </cfRule>
  </conditionalFormatting>
  <conditionalFormatting sqref="C244:H244">
    <cfRule type="expression" dxfId="7498" priority="5351" stopIfTrue="1">
      <formula>$A244&lt;&gt;""</formula>
    </cfRule>
  </conditionalFormatting>
  <conditionalFormatting sqref="F242:H242">
    <cfRule type="expression" dxfId="7497" priority="5348" stopIfTrue="1">
      <formula>$A242&lt;&gt;""</formula>
    </cfRule>
  </conditionalFormatting>
  <conditionalFormatting sqref="F242:H242">
    <cfRule type="expression" dxfId="7496" priority="5349" stopIfTrue="1">
      <formula>$A242&lt;&gt;""</formula>
    </cfRule>
  </conditionalFormatting>
  <conditionalFormatting sqref="F243:H243">
    <cfRule type="expression" dxfId="7495" priority="5346" stopIfTrue="1">
      <formula>$A243&lt;&gt;""</formula>
    </cfRule>
  </conditionalFormatting>
  <conditionalFormatting sqref="F243:H243">
    <cfRule type="expression" dxfId="7494" priority="5347" stopIfTrue="1">
      <formula>$A243&lt;&gt;""</formula>
    </cfRule>
  </conditionalFormatting>
  <conditionalFormatting sqref="F207">
    <cfRule type="expression" dxfId="7493" priority="5345" stopIfTrue="1">
      <formula>$A207&lt;&gt;""</formula>
    </cfRule>
  </conditionalFormatting>
  <conditionalFormatting sqref="F133:H133">
    <cfRule type="expression" dxfId="7492" priority="5343" stopIfTrue="1">
      <formula>$A133&lt;&gt;""</formula>
    </cfRule>
  </conditionalFormatting>
  <conditionalFormatting sqref="F133:H133">
    <cfRule type="expression" dxfId="7491" priority="5344" stopIfTrue="1">
      <formula>$A133&lt;&gt;""</formula>
    </cfRule>
  </conditionalFormatting>
  <conditionalFormatting sqref="F134:H134">
    <cfRule type="expression" dxfId="7490" priority="5341" stopIfTrue="1">
      <formula>$A134&lt;&gt;""</formula>
    </cfRule>
  </conditionalFormatting>
  <conditionalFormatting sqref="F134:H134">
    <cfRule type="expression" dxfId="7489" priority="5342" stopIfTrue="1">
      <formula>$A134&lt;&gt;""</formula>
    </cfRule>
  </conditionalFormatting>
  <conditionalFormatting sqref="F132:H132">
    <cfRule type="expression" dxfId="7488" priority="5339" stopIfTrue="1">
      <formula>$A132&lt;&gt;""</formula>
    </cfRule>
  </conditionalFormatting>
  <conditionalFormatting sqref="F132:H132">
    <cfRule type="expression" dxfId="7487" priority="5340" stopIfTrue="1">
      <formula>$A132&lt;&gt;""</formula>
    </cfRule>
  </conditionalFormatting>
  <conditionalFormatting sqref="D142">
    <cfRule type="expression" dxfId="7486" priority="5338" stopIfTrue="1">
      <formula>$A142&lt;&gt;""</formula>
    </cfRule>
  </conditionalFormatting>
  <conditionalFormatting sqref="H135">
    <cfRule type="expression" dxfId="7485" priority="5337" stopIfTrue="1">
      <formula>$A135&lt;&gt;""</formula>
    </cfRule>
  </conditionalFormatting>
  <conditionalFormatting sqref="G135">
    <cfRule type="expression" dxfId="7484" priority="5335" stopIfTrue="1">
      <formula>$A135&lt;&gt;""</formula>
    </cfRule>
  </conditionalFormatting>
  <conditionalFormatting sqref="G135">
    <cfRule type="expression" dxfId="7483" priority="5336" stopIfTrue="1">
      <formula>$A135&lt;&gt;""</formula>
    </cfRule>
  </conditionalFormatting>
  <conditionalFormatting sqref="G137">
    <cfRule type="expression" dxfId="7482" priority="5334" stopIfTrue="1">
      <formula>$A137&lt;&gt;""</formula>
    </cfRule>
  </conditionalFormatting>
  <conditionalFormatting sqref="G138">
    <cfRule type="expression" dxfId="7481" priority="5333" stopIfTrue="1">
      <formula>$A138&lt;&gt;""</formula>
    </cfRule>
  </conditionalFormatting>
  <conditionalFormatting sqref="G144:H144">
    <cfRule type="expression" dxfId="7480" priority="5331" stopIfTrue="1">
      <formula>$A144&lt;&gt;""</formula>
    </cfRule>
  </conditionalFormatting>
  <conditionalFormatting sqref="G144:H144">
    <cfRule type="expression" dxfId="7479" priority="5332" stopIfTrue="1">
      <formula>$A144&lt;&gt;""</formula>
    </cfRule>
  </conditionalFormatting>
  <conditionalFormatting sqref="I163:J163">
    <cfRule type="expression" dxfId="7478" priority="5330" stopIfTrue="1">
      <formula>$A163&lt;&gt;""</formula>
    </cfRule>
  </conditionalFormatting>
  <conditionalFormatting sqref="F153:H153">
    <cfRule type="expression" dxfId="7477" priority="5328" stopIfTrue="1">
      <formula>$A153&lt;&gt;""</formula>
    </cfRule>
  </conditionalFormatting>
  <conditionalFormatting sqref="F153:H153">
    <cfRule type="expression" dxfId="7476" priority="5329" stopIfTrue="1">
      <formula>$A153&lt;&gt;""</formula>
    </cfRule>
  </conditionalFormatting>
  <conditionalFormatting sqref="G152">
    <cfRule type="expression" dxfId="7475" priority="5326" stopIfTrue="1">
      <formula>$A152&lt;&gt;""</formula>
    </cfRule>
  </conditionalFormatting>
  <conditionalFormatting sqref="G152">
    <cfRule type="expression" dxfId="7474" priority="5327" stopIfTrue="1">
      <formula>$A152&lt;&gt;""</formula>
    </cfRule>
  </conditionalFormatting>
  <conditionalFormatting sqref="F156:H156">
    <cfRule type="expression" dxfId="7473" priority="5324" stopIfTrue="1">
      <formula>$A156&lt;&gt;""</formula>
    </cfRule>
  </conditionalFormatting>
  <conditionalFormatting sqref="F156:H156">
    <cfRule type="expression" dxfId="7472" priority="5325" stopIfTrue="1">
      <formula>$A156&lt;&gt;""</formula>
    </cfRule>
  </conditionalFormatting>
  <conditionalFormatting sqref="G157:H157">
    <cfRule type="expression" dxfId="7471" priority="5322" stopIfTrue="1">
      <formula>$A157&lt;&gt;""</formula>
    </cfRule>
  </conditionalFormatting>
  <conditionalFormatting sqref="G157:H157">
    <cfRule type="expression" dxfId="7470" priority="5323" stopIfTrue="1">
      <formula>$A157&lt;&gt;""</formula>
    </cfRule>
  </conditionalFormatting>
  <conditionalFormatting sqref="G154:H154">
    <cfRule type="expression" dxfId="7469" priority="5320" stopIfTrue="1">
      <formula>$A154&lt;&gt;""</formula>
    </cfRule>
  </conditionalFormatting>
  <conditionalFormatting sqref="H154">
    <cfRule type="expression" dxfId="7468" priority="5321" stopIfTrue="1">
      <formula>$A154&lt;&gt;""</formula>
    </cfRule>
  </conditionalFormatting>
  <conditionalFormatting sqref="H158">
    <cfRule type="expression" dxfId="7467" priority="5318" stopIfTrue="1">
      <formula>$A158&lt;&gt;""</formula>
    </cfRule>
  </conditionalFormatting>
  <conditionalFormatting sqref="H158">
    <cfRule type="expression" dxfId="7466" priority="5319" stopIfTrue="1">
      <formula>$A158&lt;&gt;""</formula>
    </cfRule>
  </conditionalFormatting>
  <conditionalFormatting sqref="H159">
    <cfRule type="expression" dxfId="7465" priority="5316" stopIfTrue="1">
      <formula>$A159&lt;&gt;""</formula>
    </cfRule>
  </conditionalFormatting>
  <conditionalFormatting sqref="H159">
    <cfRule type="expression" dxfId="7464" priority="5317" stopIfTrue="1">
      <formula>$A159&lt;&gt;""</formula>
    </cfRule>
  </conditionalFormatting>
  <conditionalFormatting sqref="H160">
    <cfRule type="expression" dxfId="7463" priority="5314" stopIfTrue="1">
      <formula>$A160&lt;&gt;""</formula>
    </cfRule>
  </conditionalFormatting>
  <conditionalFormatting sqref="H160">
    <cfRule type="expression" dxfId="7462" priority="5315" stopIfTrue="1">
      <formula>$A160&lt;&gt;""</formula>
    </cfRule>
  </conditionalFormatting>
  <conditionalFormatting sqref="H161">
    <cfRule type="expression" dxfId="7461" priority="5312" stopIfTrue="1">
      <formula>$A161&lt;&gt;""</formula>
    </cfRule>
  </conditionalFormatting>
  <conditionalFormatting sqref="H161">
    <cfRule type="expression" dxfId="7460" priority="5313" stopIfTrue="1">
      <formula>$A161&lt;&gt;""</formula>
    </cfRule>
  </conditionalFormatting>
  <conditionalFormatting sqref="G165">
    <cfRule type="expression" dxfId="7459" priority="5310" stopIfTrue="1">
      <formula>$A165&lt;&gt;""</formula>
    </cfRule>
  </conditionalFormatting>
  <conditionalFormatting sqref="G165">
    <cfRule type="expression" dxfId="7458" priority="5311" stopIfTrue="1">
      <formula>$A165&lt;&gt;""</formula>
    </cfRule>
  </conditionalFormatting>
  <conditionalFormatting sqref="G164">
    <cfRule type="expression" dxfId="7457" priority="5308" stopIfTrue="1">
      <formula>$A164&lt;&gt;""</formula>
    </cfRule>
  </conditionalFormatting>
  <conditionalFormatting sqref="G164">
    <cfRule type="expression" dxfId="7456" priority="5309" stopIfTrue="1">
      <formula>$A164&lt;&gt;""</formula>
    </cfRule>
  </conditionalFormatting>
  <conditionalFormatting sqref="F170">
    <cfRule type="expression" dxfId="7455" priority="5307" stopIfTrue="1">
      <formula>$A170&lt;&gt;""</formula>
    </cfRule>
  </conditionalFormatting>
  <conditionalFormatting sqref="G171:H171">
    <cfRule type="expression" dxfId="7454" priority="5305" stopIfTrue="1">
      <formula>$A171&lt;&gt;""</formula>
    </cfRule>
  </conditionalFormatting>
  <conditionalFormatting sqref="G171:H171">
    <cfRule type="expression" dxfId="7453" priority="5306" stopIfTrue="1">
      <formula>$A171&lt;&gt;""</formula>
    </cfRule>
  </conditionalFormatting>
  <conditionalFormatting sqref="G172:H172">
    <cfRule type="expression" dxfId="7452" priority="5303" stopIfTrue="1">
      <formula>$A172&lt;&gt;""</formula>
    </cfRule>
  </conditionalFormatting>
  <conditionalFormatting sqref="G172:H172">
    <cfRule type="expression" dxfId="7451" priority="5304" stopIfTrue="1">
      <formula>$A172&lt;&gt;""</formula>
    </cfRule>
  </conditionalFormatting>
  <conditionalFormatting sqref="F171">
    <cfRule type="expression" dxfId="7450" priority="5302" stopIfTrue="1">
      <formula>$A171&lt;&gt;""</formula>
    </cfRule>
  </conditionalFormatting>
  <conditionalFormatting sqref="F172">
    <cfRule type="expression" dxfId="7449" priority="5301" stopIfTrue="1">
      <formula>$A172&lt;&gt;""</formula>
    </cfRule>
  </conditionalFormatting>
  <conditionalFormatting sqref="D171">
    <cfRule type="expression" dxfId="7448" priority="5300" stopIfTrue="1">
      <formula>$A171&lt;&gt;""</formula>
    </cfRule>
  </conditionalFormatting>
  <conditionalFormatting sqref="I185">
    <cfRule type="expression" dxfId="7447" priority="5299" stopIfTrue="1">
      <formula>$A185&lt;&gt;""</formula>
    </cfRule>
  </conditionalFormatting>
  <conditionalFormatting sqref="E183">
    <cfRule type="expression" dxfId="7446" priority="5298" stopIfTrue="1">
      <formula>$A183&lt;&gt;""</formula>
    </cfRule>
  </conditionalFormatting>
  <conditionalFormatting sqref="E184">
    <cfRule type="expression" dxfId="7445" priority="5297" stopIfTrue="1">
      <formula>$A184&lt;&gt;""</formula>
    </cfRule>
  </conditionalFormatting>
  <conditionalFormatting sqref="G174">
    <cfRule type="expression" dxfId="7444" priority="5295" stopIfTrue="1">
      <formula>$A174&lt;&gt;""</formula>
    </cfRule>
  </conditionalFormatting>
  <conditionalFormatting sqref="G174">
    <cfRule type="expression" dxfId="7443" priority="5296" stopIfTrue="1">
      <formula>$A174&lt;&gt;""</formula>
    </cfRule>
  </conditionalFormatting>
  <conditionalFormatting sqref="G173">
    <cfRule type="expression" dxfId="7442" priority="5293" stopIfTrue="1">
      <formula>$A173&lt;&gt;""</formula>
    </cfRule>
  </conditionalFormatting>
  <conditionalFormatting sqref="G173">
    <cfRule type="expression" dxfId="7441" priority="5294" stopIfTrue="1">
      <formula>$A173&lt;&gt;""</formula>
    </cfRule>
  </conditionalFormatting>
  <conditionalFormatting sqref="F185">
    <cfRule type="expression" dxfId="7440" priority="5292" stopIfTrue="1">
      <formula>$A185&lt;&gt;""</formula>
    </cfRule>
  </conditionalFormatting>
  <conditionalFormatting sqref="I209:J209">
    <cfRule type="expression" dxfId="7439" priority="5291" stopIfTrue="1">
      <formula>$A209&lt;&gt;""</formula>
    </cfRule>
  </conditionalFormatting>
  <conditionalFormatting sqref="G192:H192">
    <cfRule type="expression" dxfId="7438" priority="5289" stopIfTrue="1">
      <formula>$A192&lt;&gt;""</formula>
    </cfRule>
  </conditionalFormatting>
  <conditionalFormatting sqref="G192:H192">
    <cfRule type="expression" dxfId="7437" priority="5290" stopIfTrue="1">
      <formula>$A192&lt;&gt;""</formula>
    </cfRule>
  </conditionalFormatting>
  <conditionalFormatting sqref="G193:H193">
    <cfRule type="expression" dxfId="7436" priority="5287" stopIfTrue="1">
      <formula>$A193&lt;&gt;""</formula>
    </cfRule>
  </conditionalFormatting>
  <conditionalFormatting sqref="H193">
    <cfRule type="expression" dxfId="7435" priority="5288" stopIfTrue="1">
      <formula>$A193&lt;&gt;""</formula>
    </cfRule>
  </conditionalFormatting>
  <conditionalFormatting sqref="F194">
    <cfRule type="expression" dxfId="7434" priority="5286" stopIfTrue="1">
      <formula>$A194&lt;&gt;""</formula>
    </cfRule>
  </conditionalFormatting>
  <conditionalFormatting sqref="G195:H195">
    <cfRule type="expression" dxfId="7433" priority="5284" stopIfTrue="1">
      <formula>$A195&lt;&gt;""</formula>
    </cfRule>
  </conditionalFormatting>
  <conditionalFormatting sqref="G195:H195">
    <cfRule type="expression" dxfId="7432" priority="5285" stopIfTrue="1">
      <formula>$A195&lt;&gt;""</formula>
    </cfRule>
  </conditionalFormatting>
  <conditionalFormatting sqref="G196:H196">
    <cfRule type="expression" dxfId="7431" priority="5282" stopIfTrue="1">
      <formula>$A196&lt;&gt;""</formula>
    </cfRule>
  </conditionalFormatting>
  <conditionalFormatting sqref="G196:H196">
    <cfRule type="expression" dxfId="7430" priority="5283" stopIfTrue="1">
      <formula>$A196&lt;&gt;""</formula>
    </cfRule>
  </conditionalFormatting>
  <conditionalFormatting sqref="F196">
    <cfRule type="expression" dxfId="7429" priority="5281" stopIfTrue="1">
      <formula>$A196&lt;&gt;""</formula>
    </cfRule>
  </conditionalFormatting>
  <conditionalFormatting sqref="F201">
    <cfRule type="expression" dxfId="7428" priority="5280" stopIfTrue="1">
      <formula>$A201&lt;&gt;""</formula>
    </cfRule>
  </conditionalFormatting>
  <conditionalFormatting sqref="F197">
    <cfRule type="expression" dxfId="7427" priority="5279" stopIfTrue="1">
      <formula>$A197&lt;&gt;""</formula>
    </cfRule>
  </conditionalFormatting>
  <conditionalFormatting sqref="G201">
    <cfRule type="expression" dxfId="7426" priority="5278" stopIfTrue="1">
      <formula>$A201&lt;&gt;""</formula>
    </cfRule>
  </conditionalFormatting>
  <conditionalFormatting sqref="H198">
    <cfRule type="expression" dxfId="7425" priority="5276" stopIfTrue="1">
      <formula>$A198&lt;&gt;""</formula>
    </cfRule>
  </conditionalFormatting>
  <conditionalFormatting sqref="H198">
    <cfRule type="expression" dxfId="7424" priority="5277" stopIfTrue="1">
      <formula>$A198&lt;&gt;""</formula>
    </cfRule>
  </conditionalFormatting>
  <conditionalFormatting sqref="G198">
    <cfRule type="expression" dxfId="7423" priority="5274" stopIfTrue="1">
      <formula>$A198&lt;&gt;""</formula>
    </cfRule>
  </conditionalFormatting>
  <conditionalFormatting sqref="G198">
    <cfRule type="expression" dxfId="7422" priority="5275" stopIfTrue="1">
      <formula>$A198&lt;&gt;""</formula>
    </cfRule>
  </conditionalFormatting>
  <conditionalFormatting sqref="F198">
    <cfRule type="expression" dxfId="7421" priority="5273" stopIfTrue="1">
      <formula>$A198&lt;&gt;""</formula>
    </cfRule>
  </conditionalFormatting>
  <conditionalFormatting sqref="H199">
    <cfRule type="expression" dxfId="7420" priority="5271" stopIfTrue="1">
      <formula>$A199&lt;&gt;""</formula>
    </cfRule>
  </conditionalFormatting>
  <conditionalFormatting sqref="H199">
    <cfRule type="expression" dxfId="7419" priority="5272" stopIfTrue="1">
      <formula>$A199&lt;&gt;""</formula>
    </cfRule>
  </conditionalFormatting>
  <conditionalFormatting sqref="G199">
    <cfRule type="expression" dxfId="7418" priority="5269" stopIfTrue="1">
      <formula>$A199&lt;&gt;""</formula>
    </cfRule>
  </conditionalFormatting>
  <conditionalFormatting sqref="G199">
    <cfRule type="expression" dxfId="7417" priority="5270" stopIfTrue="1">
      <formula>$A199&lt;&gt;""</formula>
    </cfRule>
  </conditionalFormatting>
  <conditionalFormatting sqref="F199">
    <cfRule type="expression" dxfId="7416" priority="5267" stopIfTrue="1">
      <formula>$A199&lt;&gt;""</formula>
    </cfRule>
  </conditionalFormatting>
  <conditionalFormatting sqref="F199">
    <cfRule type="expression" dxfId="7415" priority="5268" stopIfTrue="1">
      <formula>$A199&lt;&gt;""</formula>
    </cfRule>
  </conditionalFormatting>
  <conditionalFormatting sqref="G200:H200">
    <cfRule type="expression" dxfId="7414" priority="5265" stopIfTrue="1">
      <formula>$A200&lt;&gt;""</formula>
    </cfRule>
  </conditionalFormatting>
  <conditionalFormatting sqref="G200:H200">
    <cfRule type="expression" dxfId="7413" priority="5266" stopIfTrue="1">
      <formula>$A200&lt;&gt;""</formula>
    </cfRule>
  </conditionalFormatting>
  <conditionalFormatting sqref="F195">
    <cfRule type="expression" dxfId="7412" priority="5264" stopIfTrue="1">
      <formula>$A195&lt;&gt;""</formula>
    </cfRule>
  </conditionalFormatting>
  <conditionalFormatting sqref="F203:H203">
    <cfRule type="expression" dxfId="7411" priority="5262" stopIfTrue="1">
      <formula>$A203&lt;&gt;""</formula>
    </cfRule>
  </conditionalFormatting>
  <conditionalFormatting sqref="F203:H203">
    <cfRule type="expression" dxfId="7410" priority="5263" stopIfTrue="1">
      <formula>$A203&lt;&gt;""</formula>
    </cfRule>
  </conditionalFormatting>
  <conditionalFormatting sqref="G202">
    <cfRule type="expression" dxfId="7409" priority="5260" stopIfTrue="1">
      <formula>$A202&lt;&gt;""</formula>
    </cfRule>
  </conditionalFormatting>
  <conditionalFormatting sqref="G202">
    <cfRule type="expression" dxfId="7408" priority="5261" stopIfTrue="1">
      <formula>$A202&lt;&gt;""</formula>
    </cfRule>
  </conditionalFormatting>
  <conditionalFormatting sqref="F204">
    <cfRule type="expression" dxfId="7407" priority="5259" stopIfTrue="1">
      <formula>$A204&lt;&gt;""</formula>
    </cfRule>
  </conditionalFormatting>
  <conditionalFormatting sqref="G204:H204">
    <cfRule type="expression" dxfId="7406" priority="5257" stopIfTrue="1">
      <formula>$A204&lt;&gt;""</formula>
    </cfRule>
  </conditionalFormatting>
  <conditionalFormatting sqref="G204:H204">
    <cfRule type="expression" dxfId="7405" priority="5258" stopIfTrue="1">
      <formula>$A204&lt;&gt;""</formula>
    </cfRule>
  </conditionalFormatting>
  <conditionalFormatting sqref="G207:H207">
    <cfRule type="expression" dxfId="7404" priority="5255" stopIfTrue="1">
      <formula>$A207&lt;&gt;""</formula>
    </cfRule>
  </conditionalFormatting>
  <conditionalFormatting sqref="G207:H207">
    <cfRule type="expression" dxfId="7403" priority="5256" stopIfTrue="1">
      <formula>$A207&lt;&gt;""</formula>
    </cfRule>
  </conditionalFormatting>
  <conditionalFormatting sqref="F207">
    <cfRule type="expression" dxfId="7402" priority="5254" stopIfTrue="1">
      <formula>$A207&lt;&gt;""</formula>
    </cfRule>
  </conditionalFormatting>
  <conditionalFormatting sqref="H205">
    <cfRule type="expression" dxfId="7401" priority="5252" stopIfTrue="1">
      <formula>$A205&lt;&gt;""</formula>
    </cfRule>
  </conditionalFormatting>
  <conditionalFormatting sqref="H205">
    <cfRule type="expression" dxfId="7400" priority="5253" stopIfTrue="1">
      <formula>$A205&lt;&gt;""</formula>
    </cfRule>
  </conditionalFormatting>
  <conditionalFormatting sqref="H206">
    <cfRule type="expression" dxfId="7399" priority="5250" stopIfTrue="1">
      <formula>$A206&lt;&gt;""</formula>
    </cfRule>
  </conditionalFormatting>
  <conditionalFormatting sqref="H206">
    <cfRule type="expression" dxfId="7398" priority="5251" stopIfTrue="1">
      <formula>$A206&lt;&gt;""</formula>
    </cfRule>
  </conditionalFormatting>
  <conditionalFormatting sqref="F206">
    <cfRule type="expression" dxfId="7397" priority="5249" stopIfTrue="1">
      <formula>$A206&lt;&gt;""</formula>
    </cfRule>
  </conditionalFormatting>
  <conditionalFormatting sqref="I208:J208">
    <cfRule type="expression" dxfId="7396" priority="5248" stopIfTrue="1">
      <formula>$A208&lt;&gt;""</formula>
    </cfRule>
  </conditionalFormatting>
  <conditionalFormatting sqref="G206:H206">
    <cfRule type="expression" dxfId="7395" priority="5246" stopIfTrue="1">
      <formula>$A206&lt;&gt;""</formula>
    </cfRule>
  </conditionalFormatting>
  <conditionalFormatting sqref="G206:H206">
    <cfRule type="expression" dxfId="7394" priority="5247" stopIfTrue="1">
      <formula>$A206&lt;&gt;""</formula>
    </cfRule>
  </conditionalFormatting>
  <conditionalFormatting sqref="F206">
    <cfRule type="expression" dxfId="7393" priority="5245" stopIfTrue="1">
      <formula>$A206&lt;&gt;""</formula>
    </cfRule>
  </conditionalFormatting>
  <conditionalFormatting sqref="F205">
    <cfRule type="expression" dxfId="7392" priority="5244" stopIfTrue="1">
      <formula>$A205&lt;&gt;""</formula>
    </cfRule>
  </conditionalFormatting>
  <conditionalFormatting sqref="G211:H211">
    <cfRule type="expression" dxfId="7391" priority="5243" stopIfTrue="1">
      <formula>$A211&lt;&gt;""</formula>
    </cfRule>
  </conditionalFormatting>
  <conditionalFormatting sqref="F211">
    <cfRule type="expression" dxfId="7390" priority="5242" stopIfTrue="1">
      <formula>$A211&lt;&gt;""</formula>
    </cfRule>
  </conditionalFormatting>
  <conditionalFormatting sqref="H212">
    <cfRule type="expression" dxfId="7389" priority="5241" stopIfTrue="1">
      <formula>$A212&lt;&gt;""</formula>
    </cfRule>
  </conditionalFormatting>
  <conditionalFormatting sqref="H188">
    <cfRule type="expression" dxfId="7388" priority="5240" stopIfTrue="1">
      <formula>$A188&lt;&gt;""</formula>
    </cfRule>
  </conditionalFormatting>
  <conditionalFormatting sqref="H188">
    <cfRule type="expression" dxfId="7387" priority="5239" stopIfTrue="1">
      <formula>$A188&lt;&gt;""</formula>
    </cfRule>
  </conditionalFormatting>
  <conditionalFormatting sqref="F212">
    <cfRule type="expression" dxfId="7386" priority="5238" stopIfTrue="1">
      <formula>$A212&lt;&gt;""</formula>
    </cfRule>
  </conditionalFormatting>
  <conditionalFormatting sqref="H213 F213">
    <cfRule type="expression" dxfId="7385" priority="5237" stopIfTrue="1">
      <formula>$A213&lt;&gt;""</formula>
    </cfRule>
  </conditionalFormatting>
  <conditionalFormatting sqref="G213">
    <cfRule type="expression" dxfId="7384" priority="5236" stopIfTrue="1">
      <formula>$A213&lt;&gt;""</formula>
    </cfRule>
  </conditionalFormatting>
  <conditionalFormatting sqref="G215:H215">
    <cfRule type="expression" dxfId="7383" priority="5234" stopIfTrue="1">
      <formula>$A215&lt;&gt;""</formula>
    </cfRule>
  </conditionalFormatting>
  <conditionalFormatting sqref="G215:H215">
    <cfRule type="expression" dxfId="7382" priority="5235" stopIfTrue="1">
      <formula>$A215&lt;&gt;""</formula>
    </cfRule>
  </conditionalFormatting>
  <conditionalFormatting sqref="G217:H217">
    <cfRule type="expression" dxfId="7381" priority="5232" stopIfTrue="1">
      <formula>$A217&lt;&gt;""</formula>
    </cfRule>
  </conditionalFormatting>
  <conditionalFormatting sqref="G217:H217">
    <cfRule type="expression" dxfId="7380" priority="5233" stopIfTrue="1">
      <formula>$A217&lt;&gt;""</formula>
    </cfRule>
  </conditionalFormatting>
  <conditionalFormatting sqref="F217">
    <cfRule type="expression" dxfId="7379" priority="5231" stopIfTrue="1">
      <formula>$A217&lt;&gt;""</formula>
    </cfRule>
  </conditionalFormatting>
  <conditionalFormatting sqref="F218">
    <cfRule type="expression" dxfId="7378" priority="5230" stopIfTrue="1">
      <formula>$A218&lt;&gt;""</formula>
    </cfRule>
  </conditionalFormatting>
  <conditionalFormatting sqref="F225:H225">
    <cfRule type="expression" dxfId="7377" priority="5228" stopIfTrue="1">
      <formula>$A225&lt;&gt;""</formula>
    </cfRule>
  </conditionalFormatting>
  <conditionalFormatting sqref="F225:H225">
    <cfRule type="expression" dxfId="7376" priority="5229" stopIfTrue="1">
      <formula>$A225&lt;&gt;""</formula>
    </cfRule>
  </conditionalFormatting>
  <conditionalFormatting sqref="G218">
    <cfRule type="expression" dxfId="7375" priority="5227" stopIfTrue="1">
      <formula>$A218&lt;&gt;""</formula>
    </cfRule>
  </conditionalFormatting>
  <conditionalFormatting sqref="F222:H222">
    <cfRule type="expression" dxfId="7374" priority="5225" stopIfTrue="1">
      <formula>$A222&lt;&gt;""</formula>
    </cfRule>
  </conditionalFormatting>
  <conditionalFormatting sqref="F222:H222">
    <cfRule type="expression" dxfId="7373" priority="5226" stopIfTrue="1">
      <formula>$A222&lt;&gt;""</formula>
    </cfRule>
  </conditionalFormatting>
  <conditionalFormatting sqref="F223">
    <cfRule type="expression" dxfId="7372" priority="5223" stopIfTrue="1">
      <formula>$A223&lt;&gt;""</formula>
    </cfRule>
  </conditionalFormatting>
  <conditionalFormatting sqref="F223">
    <cfRule type="expression" dxfId="7371" priority="5224" stopIfTrue="1">
      <formula>$A223&lt;&gt;""</formula>
    </cfRule>
  </conditionalFormatting>
  <conditionalFormatting sqref="G223">
    <cfRule type="expression" dxfId="7370" priority="5221" stopIfTrue="1">
      <formula>$A223&lt;&gt;""</formula>
    </cfRule>
  </conditionalFormatting>
  <conditionalFormatting sqref="G223">
    <cfRule type="expression" dxfId="7369" priority="5222" stopIfTrue="1">
      <formula>$A223&lt;&gt;""</formula>
    </cfRule>
  </conditionalFormatting>
  <conditionalFormatting sqref="F224">
    <cfRule type="expression" dxfId="7368" priority="5220" stopIfTrue="1">
      <formula>$A224&lt;&gt;""</formula>
    </cfRule>
  </conditionalFormatting>
  <conditionalFormatting sqref="G224">
    <cfRule type="expression" dxfId="7367" priority="5219" stopIfTrue="1">
      <formula>$A224&lt;&gt;""</formula>
    </cfRule>
  </conditionalFormatting>
  <conditionalFormatting sqref="F226:H226">
    <cfRule type="expression" dxfId="7366" priority="5217" stopIfTrue="1">
      <formula>$A226&lt;&gt;""</formula>
    </cfRule>
  </conditionalFormatting>
  <conditionalFormatting sqref="H226">
    <cfRule type="expression" dxfId="7365" priority="5218" stopIfTrue="1">
      <formula>$A226&lt;&gt;""</formula>
    </cfRule>
  </conditionalFormatting>
  <conditionalFormatting sqref="F227:H227">
    <cfRule type="expression" dxfId="7364" priority="5215" stopIfTrue="1">
      <formula>$A227&lt;&gt;""</formula>
    </cfRule>
  </conditionalFormatting>
  <conditionalFormatting sqref="H227">
    <cfRule type="expression" dxfId="7363" priority="5216" stopIfTrue="1">
      <formula>$A227&lt;&gt;""</formula>
    </cfRule>
  </conditionalFormatting>
  <conditionalFormatting sqref="G228:H228">
    <cfRule type="expression" dxfId="7362" priority="5213" stopIfTrue="1">
      <formula>$A228&lt;&gt;""</formula>
    </cfRule>
  </conditionalFormatting>
  <conditionalFormatting sqref="G228:H228">
    <cfRule type="expression" dxfId="7361" priority="5214" stopIfTrue="1">
      <formula>$A228&lt;&gt;""</formula>
    </cfRule>
  </conditionalFormatting>
  <conditionalFormatting sqref="F228">
    <cfRule type="expression" dxfId="7360" priority="5212" stopIfTrue="1">
      <formula>$A228&lt;&gt;""</formula>
    </cfRule>
  </conditionalFormatting>
  <conditionalFormatting sqref="F231:H231">
    <cfRule type="expression" dxfId="7359" priority="5210" stopIfTrue="1">
      <formula>$A231&lt;&gt;""</formula>
    </cfRule>
  </conditionalFormatting>
  <conditionalFormatting sqref="H231">
    <cfRule type="expression" dxfId="7358" priority="5211" stopIfTrue="1">
      <formula>$A231&lt;&gt;""</formula>
    </cfRule>
  </conditionalFormatting>
  <conditionalFormatting sqref="G230:H230">
    <cfRule type="expression" dxfId="7357" priority="5208" stopIfTrue="1">
      <formula>$A230&lt;&gt;""</formula>
    </cfRule>
  </conditionalFormatting>
  <conditionalFormatting sqref="G230:H230">
    <cfRule type="expression" dxfId="7356" priority="5209" stopIfTrue="1">
      <formula>$A230&lt;&gt;""</formula>
    </cfRule>
  </conditionalFormatting>
  <conditionalFormatting sqref="H229">
    <cfRule type="expression" dxfId="7355" priority="5207" stopIfTrue="1">
      <formula>$A229&lt;&gt;""</formula>
    </cfRule>
  </conditionalFormatting>
  <conditionalFormatting sqref="G232:H232">
    <cfRule type="expression" dxfId="7354" priority="5205" stopIfTrue="1">
      <formula>$A232&lt;&gt;""</formula>
    </cfRule>
  </conditionalFormatting>
  <conditionalFormatting sqref="H232">
    <cfRule type="expression" dxfId="7353" priority="5206" stopIfTrue="1">
      <formula>$A232&lt;&gt;""</formula>
    </cfRule>
  </conditionalFormatting>
  <conditionalFormatting sqref="G232:H232">
    <cfRule type="expression" dxfId="7352" priority="5204" stopIfTrue="1">
      <formula>$A232&lt;&gt;""</formula>
    </cfRule>
  </conditionalFormatting>
  <conditionalFormatting sqref="F232">
    <cfRule type="expression" dxfId="7351" priority="5203" stopIfTrue="1">
      <formula>$A232&lt;&gt;""</formula>
    </cfRule>
  </conditionalFormatting>
  <conditionalFormatting sqref="F233">
    <cfRule type="expression" dxfId="7350" priority="5202" stopIfTrue="1">
      <formula>$A233&lt;&gt;""</formula>
    </cfRule>
  </conditionalFormatting>
  <conditionalFormatting sqref="G233:H233">
    <cfRule type="expression" dxfId="7349" priority="5200" stopIfTrue="1">
      <formula>$A233&lt;&gt;""</formula>
    </cfRule>
  </conditionalFormatting>
  <conditionalFormatting sqref="G233:H233">
    <cfRule type="expression" dxfId="7348" priority="5201" stopIfTrue="1">
      <formula>$A233&lt;&gt;""</formula>
    </cfRule>
  </conditionalFormatting>
  <conditionalFormatting sqref="G234:H234">
    <cfRule type="expression" dxfId="7347" priority="5198" stopIfTrue="1">
      <formula>$A234&lt;&gt;""</formula>
    </cfRule>
  </conditionalFormatting>
  <conditionalFormatting sqref="H234">
    <cfRule type="expression" dxfId="7346" priority="5199" stopIfTrue="1">
      <formula>$A234&lt;&gt;""</formula>
    </cfRule>
  </conditionalFormatting>
  <conditionalFormatting sqref="G234:H234">
    <cfRule type="expression" dxfId="7345" priority="5197" stopIfTrue="1">
      <formula>$A234&lt;&gt;""</formula>
    </cfRule>
  </conditionalFormatting>
  <conditionalFormatting sqref="F234">
    <cfRule type="expression" dxfId="7344" priority="5196" stopIfTrue="1">
      <formula>$A234&lt;&gt;""</formula>
    </cfRule>
  </conditionalFormatting>
  <conditionalFormatting sqref="G235:H235">
    <cfRule type="expression" dxfId="7343" priority="5194" stopIfTrue="1">
      <formula>$A235&lt;&gt;""</formula>
    </cfRule>
  </conditionalFormatting>
  <conditionalFormatting sqref="G235:H235">
    <cfRule type="expression" dxfId="7342" priority="5195" stopIfTrue="1">
      <formula>$A235&lt;&gt;""</formula>
    </cfRule>
  </conditionalFormatting>
  <conditionalFormatting sqref="F236:H236">
    <cfRule type="expression" dxfId="7341" priority="5192" stopIfTrue="1">
      <formula>$A236&lt;&gt;""</formula>
    </cfRule>
  </conditionalFormatting>
  <conditionalFormatting sqref="F236:H236">
    <cfRule type="expression" dxfId="7340" priority="5193" stopIfTrue="1">
      <formula>$A236&lt;&gt;""</formula>
    </cfRule>
  </conditionalFormatting>
  <conditionalFormatting sqref="G238:H238">
    <cfRule type="expression" dxfId="7339" priority="5190" stopIfTrue="1">
      <formula>$A238&lt;&gt;""</formula>
    </cfRule>
  </conditionalFormatting>
  <conditionalFormatting sqref="H238">
    <cfRule type="expression" dxfId="7338" priority="5191" stopIfTrue="1">
      <formula>$A238&lt;&gt;""</formula>
    </cfRule>
  </conditionalFormatting>
  <conditionalFormatting sqref="G238:H238">
    <cfRule type="expression" dxfId="7337" priority="5189" stopIfTrue="1">
      <formula>$A238&lt;&gt;""</formula>
    </cfRule>
  </conditionalFormatting>
  <conditionalFormatting sqref="F238">
    <cfRule type="expression" dxfId="7336" priority="5188" stopIfTrue="1">
      <formula>$A238&lt;&gt;""</formula>
    </cfRule>
  </conditionalFormatting>
  <conditionalFormatting sqref="I240">
    <cfRule type="expression" dxfId="7335" priority="5187" stopIfTrue="1">
      <formula>$A240&lt;&gt;""</formula>
    </cfRule>
  </conditionalFormatting>
  <conditionalFormatting sqref="G250:H250">
    <cfRule type="expression" dxfId="7334" priority="5185" stopIfTrue="1">
      <formula>$A250&lt;&gt;""</formula>
    </cfRule>
  </conditionalFormatting>
  <conditionalFormatting sqref="G250:H250">
    <cfRule type="expression" dxfId="7333" priority="5186" stopIfTrue="1">
      <formula>$A250&lt;&gt;""</formula>
    </cfRule>
  </conditionalFormatting>
  <conditionalFormatting sqref="F250">
    <cfRule type="expression" dxfId="7332" priority="5184" stopIfTrue="1">
      <formula>$A250&lt;&gt;""</formula>
    </cfRule>
  </conditionalFormatting>
  <conditionalFormatting sqref="G241:H241">
    <cfRule type="expression" dxfId="7331" priority="5182" stopIfTrue="1">
      <formula>$A241&lt;&gt;""</formula>
    </cfRule>
  </conditionalFormatting>
  <conditionalFormatting sqref="G241:H241">
    <cfRule type="expression" dxfId="7330" priority="5183" stopIfTrue="1">
      <formula>$A241&lt;&gt;""</formula>
    </cfRule>
  </conditionalFormatting>
  <conditionalFormatting sqref="F241">
    <cfRule type="expression" dxfId="7329" priority="5181" stopIfTrue="1">
      <formula>$A241&lt;&gt;""</formula>
    </cfRule>
  </conditionalFormatting>
  <conditionalFormatting sqref="G243:H243">
    <cfRule type="expression" dxfId="7328" priority="5179" stopIfTrue="1">
      <formula>$A243&lt;&gt;""</formula>
    </cfRule>
  </conditionalFormatting>
  <conditionalFormatting sqref="G243:H243">
    <cfRule type="expression" dxfId="7327" priority="5180" stopIfTrue="1">
      <formula>$A243&lt;&gt;""</formula>
    </cfRule>
  </conditionalFormatting>
  <conditionalFormatting sqref="G246:H246">
    <cfRule type="expression" dxfId="7326" priority="5177" stopIfTrue="1">
      <formula>$A246&lt;&gt;""</formula>
    </cfRule>
  </conditionalFormatting>
  <conditionalFormatting sqref="G246:H246">
    <cfRule type="expression" dxfId="7325" priority="5178" stopIfTrue="1">
      <formula>$A246&lt;&gt;""</formula>
    </cfRule>
  </conditionalFormatting>
  <conditionalFormatting sqref="F246">
    <cfRule type="expression" dxfId="7324" priority="5176" stopIfTrue="1">
      <formula>$A246&lt;&gt;""</formula>
    </cfRule>
  </conditionalFormatting>
  <conditionalFormatting sqref="H248">
    <cfRule type="expression" dxfId="7323" priority="5174" stopIfTrue="1">
      <formula>$A248&lt;&gt;""</formula>
    </cfRule>
  </conditionalFormatting>
  <conditionalFormatting sqref="H248">
    <cfRule type="expression" dxfId="7322" priority="5175" stopIfTrue="1">
      <formula>$A248&lt;&gt;""</formula>
    </cfRule>
  </conditionalFormatting>
  <conditionalFormatting sqref="G248">
    <cfRule type="expression" dxfId="7321" priority="5172" stopIfTrue="1">
      <formula>$A248&lt;&gt;""</formula>
    </cfRule>
  </conditionalFormatting>
  <conditionalFormatting sqref="G248">
    <cfRule type="expression" dxfId="7320" priority="5173" stopIfTrue="1">
      <formula>$A248&lt;&gt;""</formula>
    </cfRule>
  </conditionalFormatting>
  <conditionalFormatting sqref="G249:H249">
    <cfRule type="expression" dxfId="7319" priority="5170" stopIfTrue="1">
      <formula>$A249&lt;&gt;""</formula>
    </cfRule>
  </conditionalFormatting>
  <conditionalFormatting sqref="G249:H249">
    <cfRule type="expression" dxfId="7318" priority="5171" stopIfTrue="1">
      <formula>$A249&lt;&gt;""</formula>
    </cfRule>
  </conditionalFormatting>
  <conditionalFormatting sqref="F249">
    <cfRule type="expression" dxfId="7317" priority="5169" stopIfTrue="1">
      <formula>$A249&lt;&gt;""</formula>
    </cfRule>
  </conditionalFormatting>
  <conditionalFormatting sqref="C253:H253">
    <cfRule type="expression" dxfId="7316" priority="5167" stopIfTrue="1">
      <formula>$A253&lt;&gt;""</formula>
    </cfRule>
  </conditionalFormatting>
  <conditionalFormatting sqref="C253:H253">
    <cfRule type="expression" dxfId="7315" priority="5168" stopIfTrue="1">
      <formula>$A253&lt;&gt;""</formula>
    </cfRule>
  </conditionalFormatting>
  <conditionalFormatting sqref="F251:H251">
    <cfRule type="expression" dxfId="7314" priority="5165" stopIfTrue="1">
      <formula>$A251&lt;&gt;""</formula>
    </cfRule>
  </conditionalFormatting>
  <conditionalFormatting sqref="F251:H251">
    <cfRule type="expression" dxfId="7313" priority="5166" stopIfTrue="1">
      <formula>$A251&lt;&gt;""</formula>
    </cfRule>
  </conditionalFormatting>
  <conditionalFormatting sqref="F252:H252">
    <cfRule type="expression" dxfId="7312" priority="5163" stopIfTrue="1">
      <formula>$A252&lt;&gt;""</formula>
    </cfRule>
  </conditionalFormatting>
  <conditionalFormatting sqref="F252:H252">
    <cfRule type="expression" dxfId="7311" priority="5164" stopIfTrue="1">
      <formula>$A252&lt;&gt;""</formula>
    </cfRule>
  </conditionalFormatting>
  <conditionalFormatting sqref="F201">
    <cfRule type="expression" dxfId="7310" priority="5160" stopIfTrue="1">
      <formula>$A201&lt;&gt;""</formula>
    </cfRule>
  </conditionalFormatting>
  <conditionalFormatting sqref="F249:I249">
    <cfRule type="expression" dxfId="7309" priority="5162" stopIfTrue="1">
      <formula>$A249&lt;&gt;""</formula>
    </cfRule>
  </conditionalFormatting>
  <conditionalFormatting sqref="H250:I250">
    <cfRule type="expression" dxfId="7308" priority="5161" stopIfTrue="1">
      <formula>$A250&lt;&gt;""</formula>
    </cfRule>
  </conditionalFormatting>
  <conditionalFormatting sqref="D136">
    <cfRule type="expression" dxfId="7307" priority="5159" stopIfTrue="1">
      <formula>$A136&lt;&gt;""</formula>
    </cfRule>
  </conditionalFormatting>
  <conditionalFormatting sqref="G131">
    <cfRule type="expression" dxfId="7306" priority="5158" stopIfTrue="1">
      <formula>$A131&lt;&gt;""</formula>
    </cfRule>
  </conditionalFormatting>
  <conditionalFormatting sqref="G132">
    <cfRule type="expression" dxfId="7305" priority="5157" stopIfTrue="1">
      <formula>$A132&lt;&gt;""</formula>
    </cfRule>
  </conditionalFormatting>
  <conditionalFormatting sqref="G138:H138">
    <cfRule type="expression" dxfId="7304" priority="5155" stopIfTrue="1">
      <formula>$A138&lt;&gt;""</formula>
    </cfRule>
  </conditionalFormatting>
  <conditionalFormatting sqref="G138:H138">
    <cfRule type="expression" dxfId="7303" priority="5156" stopIfTrue="1">
      <formula>$A138&lt;&gt;""</formula>
    </cfRule>
  </conditionalFormatting>
  <conditionalFormatting sqref="I157:J157">
    <cfRule type="expression" dxfId="7302" priority="5154" stopIfTrue="1">
      <formula>$A157&lt;&gt;""</formula>
    </cfRule>
  </conditionalFormatting>
  <conditionalFormatting sqref="F147:H147">
    <cfRule type="expression" dxfId="7301" priority="5152" stopIfTrue="1">
      <formula>$A147&lt;&gt;""</formula>
    </cfRule>
  </conditionalFormatting>
  <conditionalFormatting sqref="F147:H147">
    <cfRule type="expression" dxfId="7300" priority="5153" stopIfTrue="1">
      <formula>$A147&lt;&gt;""</formula>
    </cfRule>
  </conditionalFormatting>
  <conditionalFormatting sqref="G146">
    <cfRule type="expression" dxfId="7299" priority="5150" stopIfTrue="1">
      <formula>$A146&lt;&gt;""</formula>
    </cfRule>
  </conditionalFormatting>
  <conditionalFormatting sqref="G146">
    <cfRule type="expression" dxfId="7298" priority="5151" stopIfTrue="1">
      <formula>$A146&lt;&gt;""</formula>
    </cfRule>
  </conditionalFormatting>
  <conditionalFormatting sqref="F150:H150">
    <cfRule type="expression" dxfId="7297" priority="5148" stopIfTrue="1">
      <formula>$A150&lt;&gt;""</formula>
    </cfRule>
  </conditionalFormatting>
  <conditionalFormatting sqref="F150:H150">
    <cfRule type="expression" dxfId="7296" priority="5149" stopIfTrue="1">
      <formula>$A150&lt;&gt;""</formula>
    </cfRule>
  </conditionalFormatting>
  <conditionalFormatting sqref="G151:H151">
    <cfRule type="expression" dxfId="7295" priority="5146" stopIfTrue="1">
      <formula>$A151&lt;&gt;""</formula>
    </cfRule>
  </conditionalFormatting>
  <conditionalFormatting sqref="G151:H151">
    <cfRule type="expression" dxfId="7294" priority="5147" stopIfTrue="1">
      <formula>$A151&lt;&gt;""</formula>
    </cfRule>
  </conditionalFormatting>
  <conditionalFormatting sqref="G148:H148">
    <cfRule type="expression" dxfId="7293" priority="5144" stopIfTrue="1">
      <formula>$A148&lt;&gt;""</formula>
    </cfRule>
  </conditionalFormatting>
  <conditionalFormatting sqref="H148">
    <cfRule type="expression" dxfId="7292" priority="5145" stopIfTrue="1">
      <formula>$A148&lt;&gt;""</formula>
    </cfRule>
  </conditionalFormatting>
  <conditionalFormatting sqref="H152">
    <cfRule type="expression" dxfId="7291" priority="5142" stopIfTrue="1">
      <formula>$A152&lt;&gt;""</formula>
    </cfRule>
  </conditionalFormatting>
  <conditionalFormatting sqref="H152">
    <cfRule type="expression" dxfId="7290" priority="5143" stopIfTrue="1">
      <formula>$A152&lt;&gt;""</formula>
    </cfRule>
  </conditionalFormatting>
  <conditionalFormatting sqref="H153">
    <cfRule type="expression" dxfId="7289" priority="5140" stopIfTrue="1">
      <formula>$A153&lt;&gt;""</formula>
    </cfRule>
  </conditionalFormatting>
  <conditionalFormatting sqref="H153">
    <cfRule type="expression" dxfId="7288" priority="5141" stopIfTrue="1">
      <formula>$A153&lt;&gt;""</formula>
    </cfRule>
  </conditionalFormatting>
  <conditionalFormatting sqref="H154">
    <cfRule type="expression" dxfId="7287" priority="5138" stopIfTrue="1">
      <formula>$A154&lt;&gt;""</formula>
    </cfRule>
  </conditionalFormatting>
  <conditionalFormatting sqref="H154">
    <cfRule type="expression" dxfId="7286" priority="5139" stopIfTrue="1">
      <formula>$A154&lt;&gt;""</formula>
    </cfRule>
  </conditionalFormatting>
  <conditionalFormatting sqref="H155">
    <cfRule type="expression" dxfId="7285" priority="5136" stopIfTrue="1">
      <formula>$A155&lt;&gt;""</formula>
    </cfRule>
  </conditionalFormatting>
  <conditionalFormatting sqref="H155">
    <cfRule type="expression" dxfId="7284" priority="5137" stopIfTrue="1">
      <formula>$A155&lt;&gt;""</formula>
    </cfRule>
  </conditionalFormatting>
  <conditionalFormatting sqref="G159">
    <cfRule type="expression" dxfId="7283" priority="5134" stopIfTrue="1">
      <formula>$A159&lt;&gt;""</formula>
    </cfRule>
  </conditionalFormatting>
  <conditionalFormatting sqref="G159">
    <cfRule type="expression" dxfId="7282" priority="5135" stopIfTrue="1">
      <formula>$A159&lt;&gt;""</formula>
    </cfRule>
  </conditionalFormatting>
  <conditionalFormatting sqref="G158">
    <cfRule type="expression" dxfId="7281" priority="5132" stopIfTrue="1">
      <formula>$A158&lt;&gt;""</formula>
    </cfRule>
  </conditionalFormatting>
  <conditionalFormatting sqref="G158">
    <cfRule type="expression" dxfId="7280" priority="5133" stopIfTrue="1">
      <formula>$A158&lt;&gt;""</formula>
    </cfRule>
  </conditionalFormatting>
  <conditionalFormatting sqref="F164">
    <cfRule type="expression" dxfId="7279" priority="5131" stopIfTrue="1">
      <formula>$A164&lt;&gt;""</formula>
    </cfRule>
  </conditionalFormatting>
  <conditionalFormatting sqref="G165:H165">
    <cfRule type="expression" dxfId="7278" priority="5129" stopIfTrue="1">
      <formula>$A165&lt;&gt;""</formula>
    </cfRule>
  </conditionalFormatting>
  <conditionalFormatting sqref="G165:H165">
    <cfRule type="expression" dxfId="7277" priority="5130" stopIfTrue="1">
      <formula>$A165&lt;&gt;""</formula>
    </cfRule>
  </conditionalFormatting>
  <conditionalFormatting sqref="G166:H166">
    <cfRule type="expression" dxfId="7276" priority="5127" stopIfTrue="1">
      <formula>$A166&lt;&gt;""</formula>
    </cfRule>
  </conditionalFormatting>
  <conditionalFormatting sqref="G166:H166">
    <cfRule type="expression" dxfId="7275" priority="5128" stopIfTrue="1">
      <formula>$A166&lt;&gt;""</formula>
    </cfRule>
  </conditionalFormatting>
  <conditionalFormatting sqref="F165">
    <cfRule type="expression" dxfId="7274" priority="5126" stopIfTrue="1">
      <formula>$A165&lt;&gt;""</formula>
    </cfRule>
  </conditionalFormatting>
  <conditionalFormatting sqref="F166">
    <cfRule type="expression" dxfId="7273" priority="5125" stopIfTrue="1">
      <formula>$A166&lt;&gt;""</formula>
    </cfRule>
  </conditionalFormatting>
  <conditionalFormatting sqref="D165">
    <cfRule type="expression" dxfId="7272" priority="5124" stopIfTrue="1">
      <formula>$A165&lt;&gt;""</formula>
    </cfRule>
  </conditionalFormatting>
  <conditionalFormatting sqref="I179">
    <cfRule type="expression" dxfId="7271" priority="5123" stopIfTrue="1">
      <formula>$A179&lt;&gt;""</formula>
    </cfRule>
  </conditionalFormatting>
  <conditionalFormatting sqref="E177">
    <cfRule type="expression" dxfId="7270" priority="5122" stopIfTrue="1">
      <formula>$A177&lt;&gt;""</formula>
    </cfRule>
  </conditionalFormatting>
  <conditionalFormatting sqref="E178">
    <cfRule type="expression" dxfId="7269" priority="5121" stopIfTrue="1">
      <formula>$A178&lt;&gt;""</formula>
    </cfRule>
  </conditionalFormatting>
  <conditionalFormatting sqref="G168">
    <cfRule type="expression" dxfId="7268" priority="5119" stopIfTrue="1">
      <formula>$A168&lt;&gt;""</formula>
    </cfRule>
  </conditionalFormatting>
  <conditionalFormatting sqref="G168">
    <cfRule type="expression" dxfId="7267" priority="5120" stopIfTrue="1">
      <formula>$A168&lt;&gt;""</formula>
    </cfRule>
  </conditionalFormatting>
  <conditionalFormatting sqref="G167">
    <cfRule type="expression" dxfId="7266" priority="5117" stopIfTrue="1">
      <formula>$A167&lt;&gt;""</formula>
    </cfRule>
  </conditionalFormatting>
  <conditionalFormatting sqref="G167">
    <cfRule type="expression" dxfId="7265" priority="5118" stopIfTrue="1">
      <formula>$A167&lt;&gt;""</formula>
    </cfRule>
  </conditionalFormatting>
  <conditionalFormatting sqref="F179">
    <cfRule type="expression" dxfId="7264" priority="5116" stopIfTrue="1">
      <formula>$A179&lt;&gt;""</formula>
    </cfRule>
  </conditionalFormatting>
  <conditionalFormatting sqref="I203:J203">
    <cfRule type="expression" dxfId="7263" priority="5115" stopIfTrue="1">
      <formula>$A203&lt;&gt;""</formula>
    </cfRule>
  </conditionalFormatting>
  <conditionalFormatting sqref="G186:H186">
    <cfRule type="expression" dxfId="7262" priority="5113" stopIfTrue="1">
      <formula>$A186&lt;&gt;""</formula>
    </cfRule>
  </conditionalFormatting>
  <conditionalFormatting sqref="G186:H186">
    <cfRule type="expression" dxfId="7261" priority="5114" stopIfTrue="1">
      <formula>$A186&lt;&gt;""</formula>
    </cfRule>
  </conditionalFormatting>
  <conditionalFormatting sqref="G187:H187">
    <cfRule type="expression" dxfId="7260" priority="5111" stopIfTrue="1">
      <formula>$A187&lt;&gt;""</formula>
    </cfRule>
  </conditionalFormatting>
  <conditionalFormatting sqref="H187">
    <cfRule type="expression" dxfId="7259" priority="5112" stopIfTrue="1">
      <formula>$A187&lt;&gt;""</formula>
    </cfRule>
  </conditionalFormatting>
  <conditionalFormatting sqref="F188">
    <cfRule type="expression" dxfId="7258" priority="5110" stopIfTrue="1">
      <formula>$A188&lt;&gt;""</formula>
    </cfRule>
  </conditionalFormatting>
  <conditionalFormatting sqref="G189:H189">
    <cfRule type="expression" dxfId="7257" priority="5108" stopIfTrue="1">
      <formula>$A189&lt;&gt;""</formula>
    </cfRule>
  </conditionalFormatting>
  <conditionalFormatting sqref="G189:H189">
    <cfRule type="expression" dxfId="7256" priority="5109" stopIfTrue="1">
      <formula>$A189&lt;&gt;""</formula>
    </cfRule>
  </conditionalFormatting>
  <conditionalFormatting sqref="G190:H190">
    <cfRule type="expression" dxfId="7255" priority="5106" stopIfTrue="1">
      <formula>$A190&lt;&gt;""</formula>
    </cfRule>
  </conditionalFormatting>
  <conditionalFormatting sqref="G190:H190">
    <cfRule type="expression" dxfId="7254" priority="5107" stopIfTrue="1">
      <formula>$A190&lt;&gt;""</formula>
    </cfRule>
  </conditionalFormatting>
  <conditionalFormatting sqref="F190">
    <cfRule type="expression" dxfId="7253" priority="5105" stopIfTrue="1">
      <formula>$A190&lt;&gt;""</formula>
    </cfRule>
  </conditionalFormatting>
  <conditionalFormatting sqref="F195">
    <cfRule type="expression" dxfId="7252" priority="5104" stopIfTrue="1">
      <formula>$A195&lt;&gt;""</formula>
    </cfRule>
  </conditionalFormatting>
  <conditionalFormatting sqref="F191">
    <cfRule type="expression" dxfId="7251" priority="5103" stopIfTrue="1">
      <formula>$A191&lt;&gt;""</formula>
    </cfRule>
  </conditionalFormatting>
  <conditionalFormatting sqref="G195">
    <cfRule type="expression" dxfId="7250" priority="5102" stopIfTrue="1">
      <formula>$A195&lt;&gt;""</formula>
    </cfRule>
  </conditionalFormatting>
  <conditionalFormatting sqref="H192">
    <cfRule type="expression" dxfId="7249" priority="5100" stopIfTrue="1">
      <formula>$A192&lt;&gt;""</formula>
    </cfRule>
  </conditionalFormatting>
  <conditionalFormatting sqref="H192">
    <cfRule type="expression" dxfId="7248" priority="5101" stopIfTrue="1">
      <formula>$A192&lt;&gt;""</formula>
    </cfRule>
  </conditionalFormatting>
  <conditionalFormatting sqref="G192">
    <cfRule type="expression" dxfId="7247" priority="5098" stopIfTrue="1">
      <formula>$A192&lt;&gt;""</formula>
    </cfRule>
  </conditionalFormatting>
  <conditionalFormatting sqref="G192">
    <cfRule type="expression" dxfId="7246" priority="5099" stopIfTrue="1">
      <formula>$A192&lt;&gt;""</formula>
    </cfRule>
  </conditionalFormatting>
  <conditionalFormatting sqref="F192">
    <cfRule type="expression" dxfId="7245" priority="5097" stopIfTrue="1">
      <formula>$A192&lt;&gt;""</formula>
    </cfRule>
  </conditionalFormatting>
  <conditionalFormatting sqref="H193">
    <cfRule type="expression" dxfId="7244" priority="5095" stopIfTrue="1">
      <formula>$A193&lt;&gt;""</formula>
    </cfRule>
  </conditionalFormatting>
  <conditionalFormatting sqref="H193">
    <cfRule type="expression" dxfId="7243" priority="5096" stopIfTrue="1">
      <formula>$A193&lt;&gt;""</formula>
    </cfRule>
  </conditionalFormatting>
  <conditionalFormatting sqref="G193">
    <cfRule type="expression" dxfId="7242" priority="5093" stopIfTrue="1">
      <formula>$A193&lt;&gt;""</formula>
    </cfRule>
  </conditionalFormatting>
  <conditionalFormatting sqref="G193">
    <cfRule type="expression" dxfId="7241" priority="5094" stopIfTrue="1">
      <formula>$A193&lt;&gt;""</formula>
    </cfRule>
  </conditionalFormatting>
  <conditionalFormatting sqref="F193">
    <cfRule type="expression" dxfId="7240" priority="5091" stopIfTrue="1">
      <formula>$A193&lt;&gt;""</formula>
    </cfRule>
  </conditionalFormatting>
  <conditionalFormatting sqref="F193">
    <cfRule type="expression" dxfId="7239" priority="5092" stopIfTrue="1">
      <formula>$A193&lt;&gt;""</formula>
    </cfRule>
  </conditionalFormatting>
  <conditionalFormatting sqref="G194:H194">
    <cfRule type="expression" dxfId="7238" priority="5089" stopIfTrue="1">
      <formula>$A194&lt;&gt;""</formula>
    </cfRule>
  </conditionalFormatting>
  <conditionalFormatting sqref="G194:H194">
    <cfRule type="expression" dxfId="7237" priority="5090" stopIfTrue="1">
      <formula>$A194&lt;&gt;""</formula>
    </cfRule>
  </conditionalFormatting>
  <conditionalFormatting sqref="F189">
    <cfRule type="expression" dxfId="7236" priority="5088" stopIfTrue="1">
      <formula>$A189&lt;&gt;""</formula>
    </cfRule>
  </conditionalFormatting>
  <conditionalFormatting sqref="F197:H197">
    <cfRule type="expression" dxfId="7235" priority="5086" stopIfTrue="1">
      <formula>$A197&lt;&gt;""</formula>
    </cfRule>
  </conditionalFormatting>
  <conditionalFormatting sqref="F197:H197">
    <cfRule type="expression" dxfId="7234" priority="5087" stopIfTrue="1">
      <formula>$A197&lt;&gt;""</formula>
    </cfRule>
  </conditionalFormatting>
  <conditionalFormatting sqref="G196">
    <cfRule type="expression" dxfId="7233" priority="5084" stopIfTrue="1">
      <formula>$A196&lt;&gt;""</formula>
    </cfRule>
  </conditionalFormatting>
  <conditionalFormatting sqref="G196">
    <cfRule type="expression" dxfId="7232" priority="5085" stopIfTrue="1">
      <formula>$A196&lt;&gt;""</formula>
    </cfRule>
  </conditionalFormatting>
  <conditionalFormatting sqref="F198">
    <cfRule type="expression" dxfId="7231" priority="5083" stopIfTrue="1">
      <formula>$A198&lt;&gt;""</formula>
    </cfRule>
  </conditionalFormatting>
  <conditionalFormatting sqref="G198:H198">
    <cfRule type="expression" dxfId="7230" priority="5081" stopIfTrue="1">
      <formula>$A198&lt;&gt;""</formula>
    </cfRule>
  </conditionalFormatting>
  <conditionalFormatting sqref="G198:H198">
    <cfRule type="expression" dxfId="7229" priority="5082" stopIfTrue="1">
      <formula>$A198&lt;&gt;""</formula>
    </cfRule>
  </conditionalFormatting>
  <conditionalFormatting sqref="G201:H201">
    <cfRule type="expression" dxfId="7228" priority="5079" stopIfTrue="1">
      <formula>$A201&lt;&gt;""</formula>
    </cfRule>
  </conditionalFormatting>
  <conditionalFormatting sqref="G201:H201">
    <cfRule type="expression" dxfId="7227" priority="5080" stopIfTrue="1">
      <formula>$A201&lt;&gt;""</formula>
    </cfRule>
  </conditionalFormatting>
  <conditionalFormatting sqref="F201">
    <cfRule type="expression" dxfId="7226" priority="5078" stopIfTrue="1">
      <formula>$A201&lt;&gt;""</formula>
    </cfRule>
  </conditionalFormatting>
  <conditionalFormatting sqref="H199">
    <cfRule type="expression" dxfId="7225" priority="5076" stopIfTrue="1">
      <formula>$A199&lt;&gt;""</formula>
    </cfRule>
  </conditionalFormatting>
  <conditionalFormatting sqref="H199">
    <cfRule type="expression" dxfId="7224" priority="5077" stopIfTrue="1">
      <formula>$A199&lt;&gt;""</formula>
    </cfRule>
  </conditionalFormatting>
  <conditionalFormatting sqref="H200">
    <cfRule type="expression" dxfId="7223" priority="5074" stopIfTrue="1">
      <formula>$A200&lt;&gt;""</formula>
    </cfRule>
  </conditionalFormatting>
  <conditionalFormatting sqref="H200">
    <cfRule type="expression" dxfId="7222" priority="5075" stopIfTrue="1">
      <formula>$A200&lt;&gt;""</formula>
    </cfRule>
  </conditionalFormatting>
  <conditionalFormatting sqref="F200">
    <cfRule type="expression" dxfId="7221" priority="5073" stopIfTrue="1">
      <formula>$A200&lt;&gt;""</formula>
    </cfRule>
  </conditionalFormatting>
  <conditionalFormatting sqref="I202:J202">
    <cfRule type="expression" dxfId="7220" priority="5072" stopIfTrue="1">
      <formula>$A202&lt;&gt;""</formula>
    </cfRule>
  </conditionalFormatting>
  <conditionalFormatting sqref="G200:H200">
    <cfRule type="expression" dxfId="7219" priority="5070" stopIfTrue="1">
      <formula>$A200&lt;&gt;""</formula>
    </cfRule>
  </conditionalFormatting>
  <conditionalFormatting sqref="G200:H200">
    <cfRule type="expression" dxfId="7218" priority="5071" stopIfTrue="1">
      <formula>$A200&lt;&gt;""</formula>
    </cfRule>
  </conditionalFormatting>
  <conditionalFormatting sqref="F200">
    <cfRule type="expression" dxfId="7217" priority="5069" stopIfTrue="1">
      <formula>$A200&lt;&gt;""</formula>
    </cfRule>
  </conditionalFormatting>
  <conditionalFormatting sqref="F199">
    <cfRule type="expression" dxfId="7216" priority="5068" stopIfTrue="1">
      <formula>$A199&lt;&gt;""</formula>
    </cfRule>
  </conditionalFormatting>
  <conditionalFormatting sqref="G205:H205">
    <cfRule type="expression" dxfId="7215" priority="5067" stopIfTrue="1">
      <formula>$A205&lt;&gt;""</formula>
    </cfRule>
  </conditionalFormatting>
  <conditionalFormatting sqref="F205">
    <cfRule type="expression" dxfId="7214" priority="5066" stopIfTrue="1">
      <formula>$A205&lt;&gt;""</formula>
    </cfRule>
  </conditionalFormatting>
  <conditionalFormatting sqref="H206">
    <cfRule type="expression" dxfId="7213" priority="5065" stopIfTrue="1">
      <formula>$A206&lt;&gt;""</formula>
    </cfRule>
  </conditionalFormatting>
  <conditionalFormatting sqref="H182">
    <cfRule type="expression" dxfId="7212" priority="5064" stopIfTrue="1">
      <formula>$A182&lt;&gt;""</formula>
    </cfRule>
  </conditionalFormatting>
  <conditionalFormatting sqref="H182">
    <cfRule type="expression" dxfId="7211" priority="5063" stopIfTrue="1">
      <formula>$A182&lt;&gt;""</formula>
    </cfRule>
  </conditionalFormatting>
  <conditionalFormatting sqref="F206">
    <cfRule type="expression" dxfId="7210" priority="5062" stopIfTrue="1">
      <formula>$A206&lt;&gt;""</formula>
    </cfRule>
  </conditionalFormatting>
  <conditionalFormatting sqref="H207 F207">
    <cfRule type="expression" dxfId="7209" priority="5061" stopIfTrue="1">
      <formula>$A207&lt;&gt;""</formula>
    </cfRule>
  </conditionalFormatting>
  <conditionalFormatting sqref="G207">
    <cfRule type="expression" dxfId="7208" priority="5060" stopIfTrue="1">
      <formula>$A207&lt;&gt;""</formula>
    </cfRule>
  </conditionalFormatting>
  <conditionalFormatting sqref="G209:H209">
    <cfRule type="expression" dxfId="7207" priority="5058" stopIfTrue="1">
      <formula>$A209&lt;&gt;""</formula>
    </cfRule>
  </conditionalFormatting>
  <conditionalFormatting sqref="G209:H209">
    <cfRule type="expression" dxfId="7206" priority="5059" stopIfTrue="1">
      <formula>$A209&lt;&gt;""</formula>
    </cfRule>
  </conditionalFormatting>
  <conditionalFormatting sqref="G211:H211">
    <cfRule type="expression" dxfId="7205" priority="5056" stopIfTrue="1">
      <formula>$A211&lt;&gt;""</formula>
    </cfRule>
  </conditionalFormatting>
  <conditionalFormatting sqref="G211:H211">
    <cfRule type="expression" dxfId="7204" priority="5057" stopIfTrue="1">
      <formula>$A211&lt;&gt;""</formula>
    </cfRule>
  </conditionalFormatting>
  <conditionalFormatting sqref="F211">
    <cfRule type="expression" dxfId="7203" priority="5055" stopIfTrue="1">
      <formula>$A211&lt;&gt;""</formula>
    </cfRule>
  </conditionalFormatting>
  <conditionalFormatting sqref="F212">
    <cfRule type="expression" dxfId="7202" priority="5054" stopIfTrue="1">
      <formula>$A212&lt;&gt;""</formula>
    </cfRule>
  </conditionalFormatting>
  <conditionalFormatting sqref="F219:H219">
    <cfRule type="expression" dxfId="7201" priority="5052" stopIfTrue="1">
      <formula>$A219&lt;&gt;""</formula>
    </cfRule>
  </conditionalFormatting>
  <conditionalFormatting sqref="F219:H219">
    <cfRule type="expression" dxfId="7200" priority="5053" stopIfTrue="1">
      <formula>$A219&lt;&gt;""</formula>
    </cfRule>
  </conditionalFormatting>
  <conditionalFormatting sqref="G212">
    <cfRule type="expression" dxfId="7199" priority="5051" stopIfTrue="1">
      <formula>$A212&lt;&gt;""</formula>
    </cfRule>
  </conditionalFormatting>
  <conditionalFormatting sqref="F216:H216">
    <cfRule type="expression" dxfId="7198" priority="5049" stopIfTrue="1">
      <formula>$A216&lt;&gt;""</formula>
    </cfRule>
  </conditionalFormatting>
  <conditionalFormatting sqref="F216:H216">
    <cfRule type="expression" dxfId="7197" priority="5050" stopIfTrue="1">
      <formula>$A216&lt;&gt;""</formula>
    </cfRule>
  </conditionalFormatting>
  <conditionalFormatting sqref="F217">
    <cfRule type="expression" dxfId="7196" priority="5047" stopIfTrue="1">
      <formula>$A217&lt;&gt;""</formula>
    </cfRule>
  </conditionalFormatting>
  <conditionalFormatting sqref="F217">
    <cfRule type="expression" dxfId="7195" priority="5048" stopIfTrue="1">
      <formula>$A217&lt;&gt;""</formula>
    </cfRule>
  </conditionalFormatting>
  <conditionalFormatting sqref="G217">
    <cfRule type="expression" dxfId="7194" priority="5045" stopIfTrue="1">
      <formula>$A217&lt;&gt;""</formula>
    </cfRule>
  </conditionalFormatting>
  <conditionalFormatting sqref="G217">
    <cfRule type="expression" dxfId="7193" priority="5046" stopIfTrue="1">
      <formula>$A217&lt;&gt;""</formula>
    </cfRule>
  </conditionalFormatting>
  <conditionalFormatting sqref="F218">
    <cfRule type="expression" dxfId="7192" priority="5044" stopIfTrue="1">
      <formula>$A218&lt;&gt;""</formula>
    </cfRule>
  </conditionalFormatting>
  <conditionalFormatting sqref="G218">
    <cfRule type="expression" dxfId="7191" priority="5043" stopIfTrue="1">
      <formula>$A218&lt;&gt;""</formula>
    </cfRule>
  </conditionalFormatting>
  <conditionalFormatting sqref="F220:H220">
    <cfRule type="expression" dxfId="7190" priority="5041" stopIfTrue="1">
      <formula>$A220&lt;&gt;""</formula>
    </cfRule>
  </conditionalFormatting>
  <conditionalFormatting sqref="H220">
    <cfRule type="expression" dxfId="7189" priority="5042" stopIfTrue="1">
      <formula>$A220&lt;&gt;""</formula>
    </cfRule>
  </conditionalFormatting>
  <conditionalFormatting sqref="F221:H221">
    <cfRule type="expression" dxfId="7188" priority="5039" stopIfTrue="1">
      <formula>$A221&lt;&gt;""</formula>
    </cfRule>
  </conditionalFormatting>
  <conditionalFormatting sqref="H221">
    <cfRule type="expression" dxfId="7187" priority="5040" stopIfTrue="1">
      <formula>$A221&lt;&gt;""</formula>
    </cfRule>
  </conditionalFormatting>
  <conditionalFormatting sqref="G222:H222">
    <cfRule type="expression" dxfId="7186" priority="5037" stopIfTrue="1">
      <formula>$A222&lt;&gt;""</formula>
    </cfRule>
  </conditionalFormatting>
  <conditionalFormatting sqref="G222:H222">
    <cfRule type="expression" dxfId="7185" priority="5038" stopIfTrue="1">
      <formula>$A222&lt;&gt;""</formula>
    </cfRule>
  </conditionalFormatting>
  <conditionalFormatting sqref="F222">
    <cfRule type="expression" dxfId="7184" priority="5036" stopIfTrue="1">
      <formula>$A222&lt;&gt;""</formula>
    </cfRule>
  </conditionalFormatting>
  <conditionalFormatting sqref="F225:H225">
    <cfRule type="expression" dxfId="7183" priority="5034" stopIfTrue="1">
      <formula>$A225&lt;&gt;""</formula>
    </cfRule>
  </conditionalFormatting>
  <conditionalFormatting sqref="H225">
    <cfRule type="expression" dxfId="7182" priority="5035" stopIfTrue="1">
      <formula>$A225&lt;&gt;""</formula>
    </cfRule>
  </conditionalFormatting>
  <conditionalFormatting sqref="G224:H224">
    <cfRule type="expression" dxfId="7181" priority="5032" stopIfTrue="1">
      <formula>$A224&lt;&gt;""</formula>
    </cfRule>
  </conditionalFormatting>
  <conditionalFormatting sqref="G224:H224">
    <cfRule type="expression" dxfId="7180" priority="5033" stopIfTrue="1">
      <formula>$A224&lt;&gt;""</formula>
    </cfRule>
  </conditionalFormatting>
  <conditionalFormatting sqref="H223">
    <cfRule type="expression" dxfId="7179" priority="5031" stopIfTrue="1">
      <formula>$A223&lt;&gt;""</formula>
    </cfRule>
  </conditionalFormatting>
  <conditionalFormatting sqref="G226:H226">
    <cfRule type="expression" dxfId="7178" priority="5029" stopIfTrue="1">
      <formula>$A226&lt;&gt;""</formula>
    </cfRule>
  </conditionalFormatting>
  <conditionalFormatting sqref="H226">
    <cfRule type="expression" dxfId="7177" priority="5030" stopIfTrue="1">
      <formula>$A226&lt;&gt;""</formula>
    </cfRule>
  </conditionalFormatting>
  <conditionalFormatting sqref="G226:H226">
    <cfRule type="expression" dxfId="7176" priority="5028" stopIfTrue="1">
      <formula>$A226&lt;&gt;""</formula>
    </cfRule>
  </conditionalFormatting>
  <conditionalFormatting sqref="F226">
    <cfRule type="expression" dxfId="7175" priority="5027" stopIfTrue="1">
      <formula>$A226&lt;&gt;""</formula>
    </cfRule>
  </conditionalFormatting>
  <conditionalFormatting sqref="F227">
    <cfRule type="expression" dxfId="7174" priority="5026" stopIfTrue="1">
      <formula>$A227&lt;&gt;""</formula>
    </cfRule>
  </conditionalFormatting>
  <conditionalFormatting sqref="G227:H227">
    <cfRule type="expression" dxfId="7173" priority="5024" stopIfTrue="1">
      <formula>$A227&lt;&gt;""</formula>
    </cfRule>
  </conditionalFormatting>
  <conditionalFormatting sqref="G227:H227">
    <cfRule type="expression" dxfId="7172" priority="5025" stopIfTrue="1">
      <formula>$A227&lt;&gt;""</formula>
    </cfRule>
  </conditionalFormatting>
  <conditionalFormatting sqref="G228:H228">
    <cfRule type="expression" dxfId="7171" priority="5022" stopIfTrue="1">
      <formula>$A228&lt;&gt;""</formula>
    </cfRule>
  </conditionalFormatting>
  <conditionalFormatting sqref="H228">
    <cfRule type="expression" dxfId="7170" priority="5023" stopIfTrue="1">
      <formula>$A228&lt;&gt;""</formula>
    </cfRule>
  </conditionalFormatting>
  <conditionalFormatting sqref="G228:H228">
    <cfRule type="expression" dxfId="7169" priority="5021" stopIfTrue="1">
      <formula>$A228&lt;&gt;""</formula>
    </cfRule>
  </conditionalFormatting>
  <conditionalFormatting sqref="F228">
    <cfRule type="expression" dxfId="7168" priority="5020" stopIfTrue="1">
      <formula>$A228&lt;&gt;""</formula>
    </cfRule>
  </conditionalFormatting>
  <conditionalFormatting sqref="G229:H229">
    <cfRule type="expression" dxfId="7167" priority="5018" stopIfTrue="1">
      <formula>$A229&lt;&gt;""</formula>
    </cfRule>
  </conditionalFormatting>
  <conditionalFormatting sqref="G229:H229">
    <cfRule type="expression" dxfId="7166" priority="5019" stopIfTrue="1">
      <formula>$A229&lt;&gt;""</formula>
    </cfRule>
  </conditionalFormatting>
  <conditionalFormatting sqref="F230:H230">
    <cfRule type="expression" dxfId="7165" priority="5016" stopIfTrue="1">
      <formula>$A230&lt;&gt;""</formula>
    </cfRule>
  </conditionalFormatting>
  <conditionalFormatting sqref="F230:H230">
    <cfRule type="expression" dxfId="7164" priority="5017" stopIfTrue="1">
      <formula>$A230&lt;&gt;""</formula>
    </cfRule>
  </conditionalFormatting>
  <conditionalFormatting sqref="G232:H232">
    <cfRule type="expression" dxfId="7163" priority="5014" stopIfTrue="1">
      <formula>$A232&lt;&gt;""</formula>
    </cfRule>
  </conditionalFormatting>
  <conditionalFormatting sqref="H232">
    <cfRule type="expression" dxfId="7162" priority="5015" stopIfTrue="1">
      <formula>$A232&lt;&gt;""</formula>
    </cfRule>
  </conditionalFormatting>
  <conditionalFormatting sqref="G232:H232">
    <cfRule type="expression" dxfId="7161" priority="5013" stopIfTrue="1">
      <formula>$A232&lt;&gt;""</formula>
    </cfRule>
  </conditionalFormatting>
  <conditionalFormatting sqref="F232">
    <cfRule type="expression" dxfId="7160" priority="5012" stopIfTrue="1">
      <formula>$A232&lt;&gt;""</formula>
    </cfRule>
  </conditionalFormatting>
  <conditionalFormatting sqref="I234">
    <cfRule type="expression" dxfId="7159" priority="5011" stopIfTrue="1">
      <formula>$A234&lt;&gt;""</formula>
    </cfRule>
  </conditionalFormatting>
  <conditionalFormatting sqref="G244:H244">
    <cfRule type="expression" dxfId="7158" priority="5009" stopIfTrue="1">
      <formula>$A244&lt;&gt;""</formula>
    </cfRule>
  </conditionalFormatting>
  <conditionalFormatting sqref="G244:H244">
    <cfRule type="expression" dxfId="7157" priority="5010" stopIfTrue="1">
      <formula>$A244&lt;&gt;""</formula>
    </cfRule>
  </conditionalFormatting>
  <conditionalFormatting sqref="F244">
    <cfRule type="expression" dxfId="7156" priority="5008" stopIfTrue="1">
      <formula>$A244&lt;&gt;""</formula>
    </cfRule>
  </conditionalFormatting>
  <conditionalFormatting sqref="G235:H235">
    <cfRule type="expression" dxfId="7155" priority="5006" stopIfTrue="1">
      <formula>$A235&lt;&gt;""</formula>
    </cfRule>
  </conditionalFormatting>
  <conditionalFormatting sqref="G235:H235">
    <cfRule type="expression" dxfId="7154" priority="5007" stopIfTrue="1">
      <formula>$A235&lt;&gt;""</formula>
    </cfRule>
  </conditionalFormatting>
  <conditionalFormatting sqref="F235">
    <cfRule type="expression" dxfId="7153" priority="5005" stopIfTrue="1">
      <formula>$A235&lt;&gt;""</formula>
    </cfRule>
  </conditionalFormatting>
  <conditionalFormatting sqref="G237:H237">
    <cfRule type="expression" dxfId="7152" priority="5003" stopIfTrue="1">
      <formula>$A237&lt;&gt;""</formula>
    </cfRule>
  </conditionalFormatting>
  <conditionalFormatting sqref="G237:H237">
    <cfRule type="expression" dxfId="7151" priority="5004" stopIfTrue="1">
      <formula>$A237&lt;&gt;""</formula>
    </cfRule>
  </conditionalFormatting>
  <conditionalFormatting sqref="G240:H240">
    <cfRule type="expression" dxfId="7150" priority="5001" stopIfTrue="1">
      <formula>$A240&lt;&gt;""</formula>
    </cfRule>
  </conditionalFormatting>
  <conditionalFormatting sqref="G240:H240">
    <cfRule type="expression" dxfId="7149" priority="5002" stopIfTrue="1">
      <formula>$A240&lt;&gt;""</formula>
    </cfRule>
  </conditionalFormatting>
  <conditionalFormatting sqref="F240">
    <cfRule type="expression" dxfId="7148" priority="5000" stopIfTrue="1">
      <formula>$A240&lt;&gt;""</formula>
    </cfRule>
  </conditionalFormatting>
  <conditionalFormatting sqref="H242">
    <cfRule type="expression" dxfId="7147" priority="4998" stopIfTrue="1">
      <formula>$A242&lt;&gt;""</formula>
    </cfRule>
  </conditionalFormatting>
  <conditionalFormatting sqref="H242">
    <cfRule type="expression" dxfId="7146" priority="4999" stopIfTrue="1">
      <formula>$A242&lt;&gt;""</formula>
    </cfRule>
  </conditionalFormatting>
  <conditionalFormatting sqref="G242">
    <cfRule type="expression" dxfId="7145" priority="4996" stopIfTrue="1">
      <formula>$A242&lt;&gt;""</formula>
    </cfRule>
  </conditionalFormatting>
  <conditionalFormatting sqref="G242">
    <cfRule type="expression" dxfId="7144" priority="4997" stopIfTrue="1">
      <formula>$A242&lt;&gt;""</formula>
    </cfRule>
  </conditionalFormatting>
  <conditionalFormatting sqref="G243:H243">
    <cfRule type="expression" dxfId="7143" priority="4994" stopIfTrue="1">
      <formula>$A243&lt;&gt;""</formula>
    </cfRule>
  </conditionalFormatting>
  <conditionalFormatting sqref="G243:H243">
    <cfRule type="expression" dxfId="7142" priority="4995" stopIfTrue="1">
      <formula>$A243&lt;&gt;""</formula>
    </cfRule>
  </conditionalFormatting>
  <conditionalFormatting sqref="F243">
    <cfRule type="expression" dxfId="7141" priority="4993" stopIfTrue="1">
      <formula>$A243&lt;&gt;""</formula>
    </cfRule>
  </conditionalFormatting>
  <conditionalFormatting sqref="C247:H247">
    <cfRule type="expression" dxfId="7140" priority="4991" stopIfTrue="1">
      <formula>$A247&lt;&gt;""</formula>
    </cfRule>
  </conditionalFormatting>
  <conditionalFormatting sqref="C247:H247">
    <cfRule type="expression" dxfId="7139" priority="4992" stopIfTrue="1">
      <formula>$A247&lt;&gt;""</formula>
    </cfRule>
  </conditionalFormatting>
  <conditionalFormatting sqref="F245:H245">
    <cfRule type="expression" dxfId="7138" priority="4989" stopIfTrue="1">
      <formula>$A245&lt;&gt;""</formula>
    </cfRule>
  </conditionalFormatting>
  <conditionalFormatting sqref="F245:H245">
    <cfRule type="expression" dxfId="7137" priority="4990" stopIfTrue="1">
      <formula>$A245&lt;&gt;""</formula>
    </cfRule>
  </conditionalFormatting>
  <conditionalFormatting sqref="F246:H246">
    <cfRule type="expression" dxfId="7136" priority="4987" stopIfTrue="1">
      <formula>$A246&lt;&gt;""</formula>
    </cfRule>
  </conditionalFormatting>
  <conditionalFormatting sqref="F246:H246">
    <cfRule type="expression" dxfId="7135" priority="4988" stopIfTrue="1">
      <formula>$A246&lt;&gt;""</formula>
    </cfRule>
  </conditionalFormatting>
  <conditionalFormatting sqref="F210">
    <cfRule type="expression" dxfId="7134" priority="4986" stopIfTrue="1">
      <formula>$A210&lt;&gt;""</formula>
    </cfRule>
  </conditionalFormatting>
  <conditionalFormatting sqref="H131">
    <cfRule type="expression" dxfId="7133" priority="4984" stopIfTrue="1">
      <formula>$A131&lt;&gt;""</formula>
    </cfRule>
  </conditionalFormatting>
  <conditionalFormatting sqref="H131">
    <cfRule type="expression" dxfId="7132" priority="4985" stopIfTrue="1">
      <formula>$A131&lt;&gt;""</formula>
    </cfRule>
  </conditionalFormatting>
  <conditionalFormatting sqref="H132">
    <cfRule type="expression" dxfId="7131" priority="4982" stopIfTrue="1">
      <formula>$A132&lt;&gt;""</formula>
    </cfRule>
  </conditionalFormatting>
  <conditionalFormatting sqref="H132">
    <cfRule type="expression" dxfId="7130" priority="4983" stopIfTrue="1">
      <formula>$A132&lt;&gt;""</formula>
    </cfRule>
  </conditionalFormatting>
  <conditionalFormatting sqref="F136:H136">
    <cfRule type="expression" dxfId="7129" priority="4980" stopIfTrue="1">
      <formula>$A136&lt;&gt;""</formula>
    </cfRule>
  </conditionalFormatting>
  <conditionalFormatting sqref="F136:H136">
    <cfRule type="expression" dxfId="7128" priority="4981" stopIfTrue="1">
      <formula>$A136&lt;&gt;""</formula>
    </cfRule>
  </conditionalFormatting>
  <conditionalFormatting sqref="F137:H137">
    <cfRule type="expression" dxfId="7127" priority="4978" stopIfTrue="1">
      <formula>$A137&lt;&gt;""</formula>
    </cfRule>
  </conditionalFormatting>
  <conditionalFormatting sqref="F137:H137">
    <cfRule type="expression" dxfId="7126" priority="4979" stopIfTrue="1">
      <formula>$A137&lt;&gt;""</formula>
    </cfRule>
  </conditionalFormatting>
  <conditionalFormatting sqref="F135:H135">
    <cfRule type="expression" dxfId="7125" priority="4976" stopIfTrue="1">
      <formula>$A135&lt;&gt;""</formula>
    </cfRule>
  </conditionalFormatting>
  <conditionalFormatting sqref="F135:H135">
    <cfRule type="expression" dxfId="7124" priority="4977" stopIfTrue="1">
      <formula>$A135&lt;&gt;""</formula>
    </cfRule>
  </conditionalFormatting>
  <conditionalFormatting sqref="D145">
    <cfRule type="expression" dxfId="7123" priority="4975" stopIfTrue="1">
      <formula>$A145&lt;&gt;""</formula>
    </cfRule>
  </conditionalFormatting>
  <conditionalFormatting sqref="H138">
    <cfRule type="expression" dxfId="7122" priority="4974" stopIfTrue="1">
      <formula>$A138&lt;&gt;""</formula>
    </cfRule>
  </conditionalFormatting>
  <conditionalFormatting sqref="G138">
    <cfRule type="expression" dxfId="7121" priority="4972" stopIfTrue="1">
      <formula>$A138&lt;&gt;""</formula>
    </cfRule>
  </conditionalFormatting>
  <conditionalFormatting sqref="G138">
    <cfRule type="expression" dxfId="7120" priority="4973" stopIfTrue="1">
      <formula>$A138&lt;&gt;""</formula>
    </cfRule>
  </conditionalFormatting>
  <conditionalFormatting sqref="G140">
    <cfRule type="expression" dxfId="7119" priority="4971" stopIfTrue="1">
      <formula>$A140&lt;&gt;""</formula>
    </cfRule>
  </conditionalFormatting>
  <conditionalFormatting sqref="G141">
    <cfRule type="expression" dxfId="7118" priority="4970" stopIfTrue="1">
      <formula>$A141&lt;&gt;""</formula>
    </cfRule>
  </conditionalFormatting>
  <conditionalFormatting sqref="G147:H147">
    <cfRule type="expression" dxfId="7117" priority="4968" stopIfTrue="1">
      <formula>$A147&lt;&gt;""</formula>
    </cfRule>
  </conditionalFormatting>
  <conditionalFormatting sqref="G147:H147">
    <cfRule type="expression" dxfId="7116" priority="4969" stopIfTrue="1">
      <formula>$A147&lt;&gt;""</formula>
    </cfRule>
  </conditionalFormatting>
  <conditionalFormatting sqref="I166:J166">
    <cfRule type="expression" dxfId="7115" priority="4967" stopIfTrue="1">
      <formula>$A166&lt;&gt;""</formula>
    </cfRule>
  </conditionalFormatting>
  <conditionalFormatting sqref="F156:H156">
    <cfRule type="expression" dxfId="7114" priority="4965" stopIfTrue="1">
      <formula>$A156&lt;&gt;""</formula>
    </cfRule>
  </conditionalFormatting>
  <conditionalFormatting sqref="F156:H156">
    <cfRule type="expression" dxfId="7113" priority="4966" stopIfTrue="1">
      <formula>$A156&lt;&gt;""</formula>
    </cfRule>
  </conditionalFormatting>
  <conditionalFormatting sqref="G155">
    <cfRule type="expression" dxfId="7112" priority="4963" stopIfTrue="1">
      <formula>$A155&lt;&gt;""</formula>
    </cfRule>
  </conditionalFormatting>
  <conditionalFormatting sqref="G155">
    <cfRule type="expression" dxfId="7111" priority="4964" stopIfTrue="1">
      <formula>$A155&lt;&gt;""</formula>
    </cfRule>
  </conditionalFormatting>
  <conditionalFormatting sqref="F159:H159">
    <cfRule type="expression" dxfId="7110" priority="4961" stopIfTrue="1">
      <formula>$A159&lt;&gt;""</formula>
    </cfRule>
  </conditionalFormatting>
  <conditionalFormatting sqref="F159:H159">
    <cfRule type="expression" dxfId="7109" priority="4962" stopIfTrue="1">
      <formula>$A159&lt;&gt;""</formula>
    </cfRule>
  </conditionalFormatting>
  <conditionalFormatting sqref="G160:H160">
    <cfRule type="expression" dxfId="7108" priority="4959" stopIfTrue="1">
      <formula>$A160&lt;&gt;""</formula>
    </cfRule>
  </conditionalFormatting>
  <conditionalFormatting sqref="G160:H160">
    <cfRule type="expression" dxfId="7107" priority="4960" stopIfTrue="1">
      <formula>$A160&lt;&gt;""</formula>
    </cfRule>
  </conditionalFormatting>
  <conditionalFormatting sqref="G157:H157">
    <cfRule type="expression" dxfId="7106" priority="4957" stopIfTrue="1">
      <formula>$A157&lt;&gt;""</formula>
    </cfRule>
  </conditionalFormatting>
  <conditionalFormatting sqref="H157">
    <cfRule type="expression" dxfId="7105" priority="4958" stopIfTrue="1">
      <formula>$A157&lt;&gt;""</formula>
    </cfRule>
  </conditionalFormatting>
  <conditionalFormatting sqref="H161">
    <cfRule type="expression" dxfId="7104" priority="4955" stopIfTrue="1">
      <formula>$A161&lt;&gt;""</formula>
    </cfRule>
  </conditionalFormatting>
  <conditionalFormatting sqref="H161">
    <cfRule type="expression" dxfId="7103" priority="4956" stopIfTrue="1">
      <formula>$A161&lt;&gt;""</formula>
    </cfRule>
  </conditionalFormatting>
  <conditionalFormatting sqref="H162">
    <cfRule type="expression" dxfId="7102" priority="4953" stopIfTrue="1">
      <formula>$A162&lt;&gt;""</formula>
    </cfRule>
  </conditionalFormatting>
  <conditionalFormatting sqref="H162">
    <cfRule type="expression" dxfId="7101" priority="4954" stopIfTrue="1">
      <formula>$A162&lt;&gt;""</formula>
    </cfRule>
  </conditionalFormatting>
  <conditionalFormatting sqref="H163">
    <cfRule type="expression" dxfId="7100" priority="4951" stopIfTrue="1">
      <formula>$A163&lt;&gt;""</formula>
    </cfRule>
  </conditionalFormatting>
  <conditionalFormatting sqref="H163">
    <cfRule type="expression" dxfId="7099" priority="4952" stopIfTrue="1">
      <formula>$A163&lt;&gt;""</formula>
    </cfRule>
  </conditionalFormatting>
  <conditionalFormatting sqref="H164">
    <cfRule type="expression" dxfId="7098" priority="4949" stopIfTrue="1">
      <formula>$A164&lt;&gt;""</formula>
    </cfRule>
  </conditionalFormatting>
  <conditionalFormatting sqref="H164">
    <cfRule type="expression" dxfId="7097" priority="4950" stopIfTrue="1">
      <formula>$A164&lt;&gt;""</formula>
    </cfRule>
  </conditionalFormatting>
  <conditionalFormatting sqref="G168">
    <cfRule type="expression" dxfId="7096" priority="4947" stopIfTrue="1">
      <formula>$A168&lt;&gt;""</formula>
    </cfRule>
  </conditionalFormatting>
  <conditionalFormatting sqref="G168">
    <cfRule type="expression" dxfId="7095" priority="4948" stopIfTrue="1">
      <formula>$A168&lt;&gt;""</formula>
    </cfRule>
  </conditionalFormatting>
  <conditionalFormatting sqref="G167">
    <cfRule type="expression" dxfId="7094" priority="4945" stopIfTrue="1">
      <formula>$A167&lt;&gt;""</formula>
    </cfRule>
  </conditionalFormatting>
  <conditionalFormatting sqref="G167">
    <cfRule type="expression" dxfId="7093" priority="4946" stopIfTrue="1">
      <formula>$A167&lt;&gt;""</formula>
    </cfRule>
  </conditionalFormatting>
  <conditionalFormatting sqref="F173">
    <cfRule type="expression" dxfId="7092" priority="4944" stopIfTrue="1">
      <formula>$A173&lt;&gt;""</formula>
    </cfRule>
  </conditionalFormatting>
  <conditionalFormatting sqref="G174:H174">
    <cfRule type="expression" dxfId="7091" priority="4942" stopIfTrue="1">
      <formula>$A174&lt;&gt;""</formula>
    </cfRule>
  </conditionalFormatting>
  <conditionalFormatting sqref="G174:H174">
    <cfRule type="expression" dxfId="7090" priority="4943" stopIfTrue="1">
      <formula>$A174&lt;&gt;""</formula>
    </cfRule>
  </conditionalFormatting>
  <conditionalFormatting sqref="G175:H175">
    <cfRule type="expression" dxfId="7089" priority="4940" stopIfTrue="1">
      <formula>$A175&lt;&gt;""</formula>
    </cfRule>
  </conditionalFormatting>
  <conditionalFormatting sqref="G175:H175">
    <cfRule type="expression" dxfId="7088" priority="4941" stopIfTrue="1">
      <formula>$A175&lt;&gt;""</formula>
    </cfRule>
  </conditionalFormatting>
  <conditionalFormatting sqref="F174">
    <cfRule type="expression" dxfId="7087" priority="4939" stopIfTrue="1">
      <formula>$A174&lt;&gt;""</formula>
    </cfRule>
  </conditionalFormatting>
  <conditionalFormatting sqref="F175">
    <cfRule type="expression" dxfId="7086" priority="4938" stopIfTrue="1">
      <formula>$A175&lt;&gt;""</formula>
    </cfRule>
  </conditionalFormatting>
  <conditionalFormatting sqref="D174">
    <cfRule type="expression" dxfId="7085" priority="4937" stopIfTrue="1">
      <formula>$A174&lt;&gt;""</formula>
    </cfRule>
  </conditionalFormatting>
  <conditionalFormatting sqref="I188">
    <cfRule type="expression" dxfId="7084" priority="4936" stopIfTrue="1">
      <formula>$A188&lt;&gt;""</formula>
    </cfRule>
  </conditionalFormatting>
  <conditionalFormatting sqref="E186">
    <cfRule type="expression" dxfId="7083" priority="4935" stopIfTrue="1">
      <formula>$A186&lt;&gt;""</formula>
    </cfRule>
  </conditionalFormatting>
  <conditionalFormatting sqref="E187">
    <cfRule type="expression" dxfId="7082" priority="4934" stopIfTrue="1">
      <formula>$A187&lt;&gt;""</formula>
    </cfRule>
  </conditionalFormatting>
  <conditionalFormatting sqref="G177">
    <cfRule type="expression" dxfId="7081" priority="4932" stopIfTrue="1">
      <formula>$A177&lt;&gt;""</formula>
    </cfRule>
  </conditionalFormatting>
  <conditionalFormatting sqref="G177">
    <cfRule type="expression" dxfId="7080" priority="4933" stopIfTrue="1">
      <formula>$A177&lt;&gt;""</formula>
    </cfRule>
  </conditionalFormatting>
  <conditionalFormatting sqref="G176">
    <cfRule type="expression" dxfId="7079" priority="4930" stopIfTrue="1">
      <formula>$A176&lt;&gt;""</formula>
    </cfRule>
  </conditionalFormatting>
  <conditionalFormatting sqref="G176">
    <cfRule type="expression" dxfId="7078" priority="4931" stopIfTrue="1">
      <formula>$A176&lt;&gt;""</formula>
    </cfRule>
  </conditionalFormatting>
  <conditionalFormatting sqref="F188">
    <cfRule type="expression" dxfId="7077" priority="4929" stopIfTrue="1">
      <formula>$A188&lt;&gt;""</formula>
    </cfRule>
  </conditionalFormatting>
  <conditionalFormatting sqref="I212:J212">
    <cfRule type="expression" dxfId="7076" priority="4928" stopIfTrue="1">
      <formula>$A212&lt;&gt;""</formula>
    </cfRule>
  </conditionalFormatting>
  <conditionalFormatting sqref="G195:H195">
    <cfRule type="expression" dxfId="7075" priority="4926" stopIfTrue="1">
      <formula>$A195&lt;&gt;""</formula>
    </cfRule>
  </conditionalFormatting>
  <conditionalFormatting sqref="G195:H195">
    <cfRule type="expression" dxfId="7074" priority="4927" stopIfTrue="1">
      <formula>$A195&lt;&gt;""</formula>
    </cfRule>
  </conditionalFormatting>
  <conditionalFormatting sqref="G196:H196">
    <cfRule type="expression" dxfId="7073" priority="4924" stopIfTrue="1">
      <formula>$A196&lt;&gt;""</formula>
    </cfRule>
  </conditionalFormatting>
  <conditionalFormatting sqref="H196">
    <cfRule type="expression" dxfId="7072" priority="4925" stopIfTrue="1">
      <formula>$A196&lt;&gt;""</formula>
    </cfRule>
  </conditionalFormatting>
  <conditionalFormatting sqref="F197">
    <cfRule type="expression" dxfId="7071" priority="4923" stopIfTrue="1">
      <formula>$A197&lt;&gt;""</formula>
    </cfRule>
  </conditionalFormatting>
  <conditionalFormatting sqref="G198:H198">
    <cfRule type="expression" dxfId="7070" priority="4921" stopIfTrue="1">
      <formula>$A198&lt;&gt;""</formula>
    </cfRule>
  </conditionalFormatting>
  <conditionalFormatting sqref="G198:H198">
    <cfRule type="expression" dxfId="7069" priority="4922" stopIfTrue="1">
      <formula>$A198&lt;&gt;""</formula>
    </cfRule>
  </conditionalFormatting>
  <conditionalFormatting sqref="G199:H199">
    <cfRule type="expression" dxfId="7068" priority="4919" stopIfTrue="1">
      <formula>$A199&lt;&gt;""</formula>
    </cfRule>
  </conditionalFormatting>
  <conditionalFormatting sqref="G199:H199">
    <cfRule type="expression" dxfId="7067" priority="4920" stopIfTrue="1">
      <formula>$A199&lt;&gt;""</formula>
    </cfRule>
  </conditionalFormatting>
  <conditionalFormatting sqref="F199">
    <cfRule type="expression" dxfId="7066" priority="4918" stopIfTrue="1">
      <formula>$A199&lt;&gt;""</formula>
    </cfRule>
  </conditionalFormatting>
  <conditionalFormatting sqref="F204">
    <cfRule type="expression" dxfId="7065" priority="4917" stopIfTrue="1">
      <formula>$A204&lt;&gt;""</formula>
    </cfRule>
  </conditionalFormatting>
  <conditionalFormatting sqref="F200">
    <cfRule type="expression" dxfId="7064" priority="4916" stopIfTrue="1">
      <formula>$A200&lt;&gt;""</formula>
    </cfRule>
  </conditionalFormatting>
  <conditionalFormatting sqref="G204">
    <cfRule type="expression" dxfId="7063" priority="4915" stopIfTrue="1">
      <formula>$A204&lt;&gt;""</formula>
    </cfRule>
  </conditionalFormatting>
  <conditionalFormatting sqref="H201">
    <cfRule type="expression" dxfId="7062" priority="4913" stopIfTrue="1">
      <formula>$A201&lt;&gt;""</formula>
    </cfRule>
  </conditionalFormatting>
  <conditionalFormatting sqref="H201">
    <cfRule type="expression" dxfId="7061" priority="4914" stopIfTrue="1">
      <formula>$A201&lt;&gt;""</formula>
    </cfRule>
  </conditionalFormatting>
  <conditionalFormatting sqref="G201">
    <cfRule type="expression" dxfId="7060" priority="4911" stopIfTrue="1">
      <formula>$A201&lt;&gt;""</formula>
    </cfRule>
  </conditionalFormatting>
  <conditionalFormatting sqref="G201">
    <cfRule type="expression" dxfId="7059" priority="4912" stopIfTrue="1">
      <formula>$A201&lt;&gt;""</formula>
    </cfRule>
  </conditionalFormatting>
  <conditionalFormatting sqref="F201">
    <cfRule type="expression" dxfId="7058" priority="4910" stopIfTrue="1">
      <formula>$A201&lt;&gt;""</formula>
    </cfRule>
  </conditionalFormatting>
  <conditionalFormatting sqref="H202">
    <cfRule type="expression" dxfId="7057" priority="4908" stopIfTrue="1">
      <formula>$A202&lt;&gt;""</formula>
    </cfRule>
  </conditionalFormatting>
  <conditionalFormatting sqref="H202">
    <cfRule type="expression" dxfId="7056" priority="4909" stopIfTrue="1">
      <formula>$A202&lt;&gt;""</formula>
    </cfRule>
  </conditionalFormatting>
  <conditionalFormatting sqref="G202">
    <cfRule type="expression" dxfId="7055" priority="4906" stopIfTrue="1">
      <formula>$A202&lt;&gt;""</formula>
    </cfRule>
  </conditionalFormatting>
  <conditionalFormatting sqref="G202">
    <cfRule type="expression" dxfId="7054" priority="4907" stopIfTrue="1">
      <formula>$A202&lt;&gt;""</formula>
    </cfRule>
  </conditionalFormatting>
  <conditionalFormatting sqref="F202">
    <cfRule type="expression" dxfId="7053" priority="4904" stopIfTrue="1">
      <formula>$A202&lt;&gt;""</formula>
    </cfRule>
  </conditionalFormatting>
  <conditionalFormatting sqref="F202">
    <cfRule type="expression" dxfId="7052" priority="4905" stopIfTrue="1">
      <formula>$A202&lt;&gt;""</formula>
    </cfRule>
  </conditionalFormatting>
  <conditionalFormatting sqref="G203:H203">
    <cfRule type="expression" dxfId="7051" priority="4902" stopIfTrue="1">
      <formula>$A203&lt;&gt;""</formula>
    </cfRule>
  </conditionalFormatting>
  <conditionalFormatting sqref="G203:H203">
    <cfRule type="expression" dxfId="7050" priority="4903" stopIfTrue="1">
      <formula>$A203&lt;&gt;""</formula>
    </cfRule>
  </conditionalFormatting>
  <conditionalFormatting sqref="F198">
    <cfRule type="expression" dxfId="7049" priority="4901" stopIfTrue="1">
      <formula>$A198&lt;&gt;""</formula>
    </cfRule>
  </conditionalFormatting>
  <conditionalFormatting sqref="F206:H206">
    <cfRule type="expression" dxfId="7048" priority="4899" stopIfTrue="1">
      <formula>$A206&lt;&gt;""</formula>
    </cfRule>
  </conditionalFormatting>
  <conditionalFormatting sqref="F206:H206">
    <cfRule type="expression" dxfId="7047" priority="4900" stopIfTrue="1">
      <formula>$A206&lt;&gt;""</formula>
    </cfRule>
  </conditionalFormatting>
  <conditionalFormatting sqref="G205">
    <cfRule type="expression" dxfId="7046" priority="4897" stopIfTrue="1">
      <formula>$A205&lt;&gt;""</formula>
    </cfRule>
  </conditionalFormatting>
  <conditionalFormatting sqref="G205">
    <cfRule type="expression" dxfId="7045" priority="4898" stopIfTrue="1">
      <formula>$A205&lt;&gt;""</formula>
    </cfRule>
  </conditionalFormatting>
  <conditionalFormatting sqref="F207">
    <cfRule type="expression" dxfId="7044" priority="4896" stopIfTrue="1">
      <formula>$A207&lt;&gt;""</formula>
    </cfRule>
  </conditionalFormatting>
  <conditionalFormatting sqref="G207:H207">
    <cfRule type="expression" dxfId="7043" priority="4894" stopIfTrue="1">
      <formula>$A207&lt;&gt;""</formula>
    </cfRule>
  </conditionalFormatting>
  <conditionalFormatting sqref="G207:H207">
    <cfRule type="expression" dxfId="7042" priority="4895" stopIfTrue="1">
      <formula>$A207&lt;&gt;""</formula>
    </cfRule>
  </conditionalFormatting>
  <conditionalFormatting sqref="G210:H210">
    <cfRule type="expression" dxfId="7041" priority="4892" stopIfTrue="1">
      <formula>$A210&lt;&gt;""</formula>
    </cfRule>
  </conditionalFormatting>
  <conditionalFormatting sqref="G210:H210">
    <cfRule type="expression" dxfId="7040" priority="4893" stopIfTrue="1">
      <formula>$A210&lt;&gt;""</formula>
    </cfRule>
  </conditionalFormatting>
  <conditionalFormatting sqref="F210">
    <cfRule type="expression" dxfId="7039" priority="4891" stopIfTrue="1">
      <formula>$A210&lt;&gt;""</formula>
    </cfRule>
  </conditionalFormatting>
  <conditionalFormatting sqref="H208">
    <cfRule type="expression" dxfId="7038" priority="4889" stopIfTrue="1">
      <formula>$A208&lt;&gt;""</formula>
    </cfRule>
  </conditionalFormatting>
  <conditionalFormatting sqref="H208">
    <cfRule type="expression" dxfId="7037" priority="4890" stopIfTrue="1">
      <formula>$A208&lt;&gt;""</formula>
    </cfRule>
  </conditionalFormatting>
  <conditionalFormatting sqref="H209">
    <cfRule type="expression" dxfId="7036" priority="4887" stopIfTrue="1">
      <formula>$A209&lt;&gt;""</formula>
    </cfRule>
  </conditionalFormatting>
  <conditionalFormatting sqref="H209">
    <cfRule type="expression" dxfId="7035" priority="4888" stopIfTrue="1">
      <formula>$A209&lt;&gt;""</formula>
    </cfRule>
  </conditionalFormatting>
  <conditionalFormatting sqref="F209">
    <cfRule type="expression" dxfId="7034" priority="4886" stopIfTrue="1">
      <formula>$A209&lt;&gt;""</formula>
    </cfRule>
  </conditionalFormatting>
  <conditionalFormatting sqref="I211:J211">
    <cfRule type="expression" dxfId="7033" priority="4885" stopIfTrue="1">
      <formula>$A211&lt;&gt;""</formula>
    </cfRule>
  </conditionalFormatting>
  <conditionalFormatting sqref="G209:H209">
    <cfRule type="expression" dxfId="7032" priority="4883" stopIfTrue="1">
      <formula>$A209&lt;&gt;""</formula>
    </cfRule>
  </conditionalFormatting>
  <conditionalFormatting sqref="G209:H209">
    <cfRule type="expression" dxfId="7031" priority="4884" stopIfTrue="1">
      <formula>$A209&lt;&gt;""</formula>
    </cfRule>
  </conditionalFormatting>
  <conditionalFormatting sqref="F209">
    <cfRule type="expression" dxfId="7030" priority="4882" stopIfTrue="1">
      <formula>$A209&lt;&gt;""</formula>
    </cfRule>
  </conditionalFormatting>
  <conditionalFormatting sqref="F208">
    <cfRule type="expression" dxfId="7029" priority="4881" stopIfTrue="1">
      <formula>$A208&lt;&gt;""</formula>
    </cfRule>
  </conditionalFormatting>
  <conditionalFormatting sqref="G214:H214">
    <cfRule type="expression" dxfId="7028" priority="4880" stopIfTrue="1">
      <formula>$A214&lt;&gt;""</formula>
    </cfRule>
  </conditionalFormatting>
  <conditionalFormatting sqref="F214">
    <cfRule type="expression" dxfId="7027" priority="4879" stopIfTrue="1">
      <formula>$A214&lt;&gt;""</formula>
    </cfRule>
  </conditionalFormatting>
  <conditionalFormatting sqref="H215">
    <cfRule type="expression" dxfId="7026" priority="4878" stopIfTrue="1">
      <formula>$A215&lt;&gt;""</formula>
    </cfRule>
  </conditionalFormatting>
  <conditionalFormatting sqref="H191">
    <cfRule type="expression" dxfId="7025" priority="4877" stopIfTrue="1">
      <formula>$A191&lt;&gt;""</formula>
    </cfRule>
  </conditionalFormatting>
  <conditionalFormatting sqref="H191">
    <cfRule type="expression" dxfId="7024" priority="4876" stopIfTrue="1">
      <formula>$A191&lt;&gt;""</formula>
    </cfRule>
  </conditionalFormatting>
  <conditionalFormatting sqref="F215">
    <cfRule type="expression" dxfId="7023" priority="4875" stopIfTrue="1">
      <formula>$A215&lt;&gt;""</formula>
    </cfRule>
  </conditionalFormatting>
  <conditionalFormatting sqref="H216 F216">
    <cfRule type="expression" dxfId="7022" priority="4874" stopIfTrue="1">
      <formula>$A216&lt;&gt;""</formula>
    </cfRule>
  </conditionalFormatting>
  <conditionalFormatting sqref="G216">
    <cfRule type="expression" dxfId="7021" priority="4873" stopIfTrue="1">
      <formula>$A216&lt;&gt;""</formula>
    </cfRule>
  </conditionalFormatting>
  <conditionalFormatting sqref="G218:H218">
    <cfRule type="expression" dxfId="7020" priority="4871" stopIfTrue="1">
      <formula>$A218&lt;&gt;""</formula>
    </cfRule>
  </conditionalFormatting>
  <conditionalFormatting sqref="G218:H218">
    <cfRule type="expression" dxfId="7019" priority="4872" stopIfTrue="1">
      <formula>$A218&lt;&gt;""</formula>
    </cfRule>
  </conditionalFormatting>
  <conditionalFormatting sqref="G220:H220">
    <cfRule type="expression" dxfId="7018" priority="4869" stopIfTrue="1">
      <formula>$A220&lt;&gt;""</formula>
    </cfRule>
  </conditionalFormatting>
  <conditionalFormatting sqref="G220:H220">
    <cfRule type="expression" dxfId="7017" priority="4870" stopIfTrue="1">
      <formula>$A220&lt;&gt;""</formula>
    </cfRule>
  </conditionalFormatting>
  <conditionalFormatting sqref="F220">
    <cfRule type="expression" dxfId="7016" priority="4868" stopIfTrue="1">
      <formula>$A220&lt;&gt;""</formula>
    </cfRule>
  </conditionalFormatting>
  <conditionalFormatting sqref="F221">
    <cfRule type="expression" dxfId="7015" priority="4867" stopIfTrue="1">
      <formula>$A221&lt;&gt;""</formula>
    </cfRule>
  </conditionalFormatting>
  <conditionalFormatting sqref="F228:H228">
    <cfRule type="expression" dxfId="7014" priority="4865" stopIfTrue="1">
      <formula>$A228&lt;&gt;""</formula>
    </cfRule>
  </conditionalFormatting>
  <conditionalFormatting sqref="F228:H228">
    <cfRule type="expression" dxfId="7013" priority="4866" stopIfTrue="1">
      <formula>$A228&lt;&gt;""</formula>
    </cfRule>
  </conditionalFormatting>
  <conditionalFormatting sqref="G221">
    <cfRule type="expression" dxfId="7012" priority="4864" stopIfTrue="1">
      <formula>$A221&lt;&gt;""</formula>
    </cfRule>
  </conditionalFormatting>
  <conditionalFormatting sqref="F225:H225">
    <cfRule type="expression" dxfId="7011" priority="4862" stopIfTrue="1">
      <formula>$A225&lt;&gt;""</formula>
    </cfRule>
  </conditionalFormatting>
  <conditionalFormatting sqref="F225:H225">
    <cfRule type="expression" dxfId="7010" priority="4863" stopIfTrue="1">
      <formula>$A225&lt;&gt;""</formula>
    </cfRule>
  </conditionalFormatting>
  <conditionalFormatting sqref="F226">
    <cfRule type="expression" dxfId="7009" priority="4860" stopIfTrue="1">
      <formula>$A226&lt;&gt;""</formula>
    </cfRule>
  </conditionalFormatting>
  <conditionalFormatting sqref="F226">
    <cfRule type="expression" dxfId="7008" priority="4861" stopIfTrue="1">
      <formula>$A226&lt;&gt;""</formula>
    </cfRule>
  </conditionalFormatting>
  <conditionalFormatting sqref="G226">
    <cfRule type="expression" dxfId="7007" priority="4858" stopIfTrue="1">
      <formula>$A226&lt;&gt;""</formula>
    </cfRule>
  </conditionalFormatting>
  <conditionalFormatting sqref="G226">
    <cfRule type="expression" dxfId="7006" priority="4859" stopIfTrue="1">
      <formula>$A226&lt;&gt;""</formula>
    </cfRule>
  </conditionalFormatting>
  <conditionalFormatting sqref="F227">
    <cfRule type="expression" dxfId="7005" priority="4857" stopIfTrue="1">
      <formula>$A227&lt;&gt;""</formula>
    </cfRule>
  </conditionalFormatting>
  <conditionalFormatting sqref="G227">
    <cfRule type="expression" dxfId="7004" priority="4856" stopIfTrue="1">
      <formula>$A227&lt;&gt;""</formula>
    </cfRule>
  </conditionalFormatting>
  <conditionalFormatting sqref="F229:H229">
    <cfRule type="expression" dxfId="7003" priority="4854" stopIfTrue="1">
      <formula>$A229&lt;&gt;""</formula>
    </cfRule>
  </conditionalFormatting>
  <conditionalFormatting sqref="H229">
    <cfRule type="expression" dxfId="7002" priority="4855" stopIfTrue="1">
      <formula>$A229&lt;&gt;""</formula>
    </cfRule>
  </conditionalFormatting>
  <conditionalFormatting sqref="F230:H230">
    <cfRule type="expression" dxfId="7001" priority="4852" stopIfTrue="1">
      <formula>$A230&lt;&gt;""</formula>
    </cfRule>
  </conditionalFormatting>
  <conditionalFormatting sqref="H230">
    <cfRule type="expression" dxfId="7000" priority="4853" stopIfTrue="1">
      <formula>$A230&lt;&gt;""</formula>
    </cfRule>
  </conditionalFormatting>
  <conditionalFormatting sqref="G231:H231">
    <cfRule type="expression" dxfId="6999" priority="4850" stopIfTrue="1">
      <formula>$A231&lt;&gt;""</formula>
    </cfRule>
  </conditionalFormatting>
  <conditionalFormatting sqref="G231:H231">
    <cfRule type="expression" dxfId="6998" priority="4851" stopIfTrue="1">
      <formula>$A231&lt;&gt;""</formula>
    </cfRule>
  </conditionalFormatting>
  <conditionalFormatting sqref="F231">
    <cfRule type="expression" dxfId="6997" priority="4849" stopIfTrue="1">
      <formula>$A231&lt;&gt;""</formula>
    </cfRule>
  </conditionalFormatting>
  <conditionalFormatting sqref="F234:H234">
    <cfRule type="expression" dxfId="6996" priority="4847" stopIfTrue="1">
      <formula>$A234&lt;&gt;""</formula>
    </cfRule>
  </conditionalFormatting>
  <conditionalFormatting sqref="H234">
    <cfRule type="expression" dxfId="6995" priority="4848" stopIfTrue="1">
      <formula>$A234&lt;&gt;""</formula>
    </cfRule>
  </conditionalFormatting>
  <conditionalFormatting sqref="G233:H233">
    <cfRule type="expression" dxfId="6994" priority="4845" stopIfTrue="1">
      <formula>$A233&lt;&gt;""</formula>
    </cfRule>
  </conditionalFormatting>
  <conditionalFormatting sqref="G233:H233">
    <cfRule type="expression" dxfId="6993" priority="4846" stopIfTrue="1">
      <formula>$A233&lt;&gt;""</formula>
    </cfRule>
  </conditionalFormatting>
  <conditionalFormatting sqref="H232">
    <cfRule type="expression" dxfId="6992" priority="4844" stopIfTrue="1">
      <formula>$A232&lt;&gt;""</formula>
    </cfRule>
  </conditionalFormatting>
  <conditionalFormatting sqref="G235:H235">
    <cfRule type="expression" dxfId="6991" priority="4842" stopIfTrue="1">
      <formula>$A235&lt;&gt;""</formula>
    </cfRule>
  </conditionalFormatting>
  <conditionalFormatting sqref="H235">
    <cfRule type="expression" dxfId="6990" priority="4843" stopIfTrue="1">
      <formula>$A235&lt;&gt;""</formula>
    </cfRule>
  </conditionalFormatting>
  <conditionalFormatting sqref="G235:H235">
    <cfRule type="expression" dxfId="6989" priority="4841" stopIfTrue="1">
      <formula>$A235&lt;&gt;""</formula>
    </cfRule>
  </conditionalFormatting>
  <conditionalFormatting sqref="F235">
    <cfRule type="expression" dxfId="6988" priority="4840" stopIfTrue="1">
      <formula>$A235&lt;&gt;""</formula>
    </cfRule>
  </conditionalFormatting>
  <conditionalFormatting sqref="F236">
    <cfRule type="expression" dxfId="6987" priority="4839" stopIfTrue="1">
      <formula>$A236&lt;&gt;""</formula>
    </cfRule>
  </conditionalFormatting>
  <conditionalFormatting sqref="G236:H236">
    <cfRule type="expression" dxfId="6986" priority="4837" stopIfTrue="1">
      <formula>$A236&lt;&gt;""</formula>
    </cfRule>
  </conditionalFormatting>
  <conditionalFormatting sqref="G236:H236">
    <cfRule type="expression" dxfId="6985" priority="4838" stopIfTrue="1">
      <formula>$A236&lt;&gt;""</formula>
    </cfRule>
  </conditionalFormatting>
  <conditionalFormatting sqref="G237:H237">
    <cfRule type="expression" dxfId="6984" priority="4835" stopIfTrue="1">
      <formula>$A237&lt;&gt;""</formula>
    </cfRule>
  </conditionalFormatting>
  <conditionalFormatting sqref="H237">
    <cfRule type="expression" dxfId="6983" priority="4836" stopIfTrue="1">
      <formula>$A237&lt;&gt;""</formula>
    </cfRule>
  </conditionalFormatting>
  <conditionalFormatting sqref="G237:H237">
    <cfRule type="expression" dxfId="6982" priority="4834" stopIfTrue="1">
      <formula>$A237&lt;&gt;""</formula>
    </cfRule>
  </conditionalFormatting>
  <conditionalFormatting sqref="F237">
    <cfRule type="expression" dxfId="6981" priority="4833" stopIfTrue="1">
      <formula>$A237&lt;&gt;""</formula>
    </cfRule>
  </conditionalFormatting>
  <conditionalFormatting sqref="G238:H238">
    <cfRule type="expression" dxfId="6980" priority="4831" stopIfTrue="1">
      <formula>$A238&lt;&gt;""</formula>
    </cfRule>
  </conditionalFormatting>
  <conditionalFormatting sqref="G238:H238">
    <cfRule type="expression" dxfId="6979" priority="4832" stopIfTrue="1">
      <formula>$A238&lt;&gt;""</formula>
    </cfRule>
  </conditionalFormatting>
  <conditionalFormatting sqref="F239:H239">
    <cfRule type="expression" dxfId="6978" priority="4829" stopIfTrue="1">
      <formula>$A239&lt;&gt;""</formula>
    </cfRule>
  </conditionalFormatting>
  <conditionalFormatting sqref="F239:H239">
    <cfRule type="expression" dxfId="6977" priority="4830" stopIfTrue="1">
      <formula>$A239&lt;&gt;""</formula>
    </cfRule>
  </conditionalFormatting>
  <conditionalFormatting sqref="G241:H241">
    <cfRule type="expression" dxfId="6976" priority="4827" stopIfTrue="1">
      <formula>$A241&lt;&gt;""</formula>
    </cfRule>
  </conditionalFormatting>
  <conditionalFormatting sqref="H241">
    <cfRule type="expression" dxfId="6975" priority="4828" stopIfTrue="1">
      <formula>$A241&lt;&gt;""</formula>
    </cfRule>
  </conditionalFormatting>
  <conditionalFormatting sqref="G241:H241">
    <cfRule type="expression" dxfId="6974" priority="4826" stopIfTrue="1">
      <formula>$A241&lt;&gt;""</formula>
    </cfRule>
  </conditionalFormatting>
  <conditionalFormatting sqref="F241">
    <cfRule type="expression" dxfId="6973" priority="4825" stopIfTrue="1">
      <formula>$A241&lt;&gt;""</formula>
    </cfRule>
  </conditionalFormatting>
  <conditionalFormatting sqref="I243">
    <cfRule type="expression" dxfId="6972" priority="4824" stopIfTrue="1">
      <formula>$A243&lt;&gt;""</formula>
    </cfRule>
  </conditionalFormatting>
  <conditionalFormatting sqref="G253:H253">
    <cfRule type="expression" dxfId="6971" priority="4822" stopIfTrue="1">
      <formula>$A253&lt;&gt;""</formula>
    </cfRule>
  </conditionalFormatting>
  <conditionalFormatting sqref="G253:H253">
    <cfRule type="expression" dxfId="6970" priority="4823" stopIfTrue="1">
      <formula>$A253&lt;&gt;""</formula>
    </cfRule>
  </conditionalFormatting>
  <conditionalFormatting sqref="F253">
    <cfRule type="expression" dxfId="6969" priority="4821" stopIfTrue="1">
      <formula>$A253&lt;&gt;""</formula>
    </cfRule>
  </conditionalFormatting>
  <conditionalFormatting sqref="G244:H244">
    <cfRule type="expression" dxfId="6968" priority="4819" stopIfTrue="1">
      <formula>$A244&lt;&gt;""</formula>
    </cfRule>
  </conditionalFormatting>
  <conditionalFormatting sqref="G244:H244">
    <cfRule type="expression" dxfId="6967" priority="4820" stopIfTrue="1">
      <formula>$A244&lt;&gt;""</formula>
    </cfRule>
  </conditionalFormatting>
  <conditionalFormatting sqref="F244">
    <cfRule type="expression" dxfId="6966" priority="4818" stopIfTrue="1">
      <formula>$A244&lt;&gt;""</formula>
    </cfRule>
  </conditionalFormatting>
  <conditionalFormatting sqref="G246:H246">
    <cfRule type="expression" dxfId="6965" priority="4816" stopIfTrue="1">
      <formula>$A246&lt;&gt;""</formula>
    </cfRule>
  </conditionalFormatting>
  <conditionalFormatting sqref="G246:H246">
    <cfRule type="expression" dxfId="6964" priority="4817" stopIfTrue="1">
      <formula>$A246&lt;&gt;""</formula>
    </cfRule>
  </conditionalFormatting>
  <conditionalFormatting sqref="G249:H249">
    <cfRule type="expression" dxfId="6963" priority="4814" stopIfTrue="1">
      <formula>$A249&lt;&gt;""</formula>
    </cfRule>
  </conditionalFormatting>
  <conditionalFormatting sqref="G249:H249">
    <cfRule type="expression" dxfId="6962" priority="4815" stopIfTrue="1">
      <formula>$A249&lt;&gt;""</formula>
    </cfRule>
  </conditionalFormatting>
  <conditionalFormatting sqref="F249">
    <cfRule type="expression" dxfId="6961" priority="4813" stopIfTrue="1">
      <formula>$A249&lt;&gt;""</formula>
    </cfRule>
  </conditionalFormatting>
  <conditionalFormatting sqref="H251">
    <cfRule type="expression" dxfId="6960" priority="4811" stopIfTrue="1">
      <formula>$A251&lt;&gt;""</formula>
    </cfRule>
  </conditionalFormatting>
  <conditionalFormatting sqref="H251">
    <cfRule type="expression" dxfId="6959" priority="4812" stopIfTrue="1">
      <formula>$A251&lt;&gt;""</formula>
    </cfRule>
  </conditionalFormatting>
  <conditionalFormatting sqref="G251">
    <cfRule type="expression" dxfId="6958" priority="4809" stopIfTrue="1">
      <formula>$A251&lt;&gt;""</formula>
    </cfRule>
  </conditionalFormatting>
  <conditionalFormatting sqref="G251">
    <cfRule type="expression" dxfId="6957" priority="4810" stopIfTrue="1">
      <formula>$A251&lt;&gt;""</formula>
    </cfRule>
  </conditionalFormatting>
  <conditionalFormatting sqref="G252:H252">
    <cfRule type="expression" dxfId="6956" priority="4807" stopIfTrue="1">
      <formula>$A252&lt;&gt;""</formula>
    </cfRule>
  </conditionalFormatting>
  <conditionalFormatting sqref="G252:H252">
    <cfRule type="expression" dxfId="6955" priority="4808" stopIfTrue="1">
      <formula>$A252&lt;&gt;""</formula>
    </cfRule>
  </conditionalFormatting>
  <conditionalFormatting sqref="F252">
    <cfRule type="expression" dxfId="6954" priority="4806" stopIfTrue="1">
      <formula>$A252&lt;&gt;""</formula>
    </cfRule>
  </conditionalFormatting>
  <conditionalFormatting sqref="C256:H256">
    <cfRule type="expression" dxfId="6953" priority="4804" stopIfTrue="1">
      <formula>$A256&lt;&gt;""</formula>
    </cfRule>
  </conditionalFormatting>
  <conditionalFormatting sqref="C256:H256">
    <cfRule type="expression" dxfId="6952" priority="4805" stopIfTrue="1">
      <formula>$A256&lt;&gt;""</formula>
    </cfRule>
  </conditionalFormatting>
  <conditionalFormatting sqref="F254:H254">
    <cfRule type="expression" dxfId="6951" priority="4802" stopIfTrue="1">
      <formula>$A254&lt;&gt;""</formula>
    </cfRule>
  </conditionalFormatting>
  <conditionalFormatting sqref="F254:H254">
    <cfRule type="expression" dxfId="6950" priority="4803" stopIfTrue="1">
      <formula>$A254&lt;&gt;""</formula>
    </cfRule>
  </conditionalFormatting>
  <conditionalFormatting sqref="F255:H255">
    <cfRule type="expression" dxfId="6949" priority="4800" stopIfTrue="1">
      <formula>$A255&lt;&gt;""</formula>
    </cfRule>
  </conditionalFormatting>
  <conditionalFormatting sqref="F255:H255">
    <cfRule type="expression" dxfId="6948" priority="4801" stopIfTrue="1">
      <formula>$A255&lt;&gt;""</formula>
    </cfRule>
  </conditionalFormatting>
  <conditionalFormatting sqref="F204">
    <cfRule type="expression" dxfId="6947" priority="4797" stopIfTrue="1">
      <formula>$A204&lt;&gt;""</formula>
    </cfRule>
  </conditionalFormatting>
  <conditionalFormatting sqref="F252:I252">
    <cfRule type="expression" dxfId="6946" priority="4799" stopIfTrue="1">
      <formula>$A252&lt;&gt;""</formula>
    </cfRule>
  </conditionalFormatting>
  <conditionalFormatting sqref="H253:I253">
    <cfRule type="expression" dxfId="6945" priority="4798" stopIfTrue="1">
      <formula>$A253&lt;&gt;""</formula>
    </cfRule>
  </conditionalFormatting>
  <conditionalFormatting sqref="F131:H131">
    <cfRule type="expression" dxfId="6944" priority="4795" stopIfTrue="1">
      <formula>$A131&lt;&gt;""</formula>
    </cfRule>
  </conditionalFormatting>
  <conditionalFormatting sqref="F131:H131">
    <cfRule type="expression" dxfId="6943" priority="4796" stopIfTrue="1">
      <formula>$A131&lt;&gt;""</formula>
    </cfRule>
  </conditionalFormatting>
  <conditionalFormatting sqref="D139">
    <cfRule type="expression" dxfId="6942" priority="4794" stopIfTrue="1">
      <formula>$A139&lt;&gt;""</formula>
    </cfRule>
  </conditionalFormatting>
  <conditionalFormatting sqref="H132">
    <cfRule type="expression" dxfId="6941" priority="4793" stopIfTrue="1">
      <formula>$A132&lt;&gt;""</formula>
    </cfRule>
  </conditionalFormatting>
  <conditionalFormatting sqref="G132">
    <cfRule type="expression" dxfId="6940" priority="4791" stopIfTrue="1">
      <formula>$A132&lt;&gt;""</formula>
    </cfRule>
  </conditionalFormatting>
  <conditionalFormatting sqref="G132">
    <cfRule type="expression" dxfId="6939" priority="4792" stopIfTrue="1">
      <formula>$A132&lt;&gt;""</formula>
    </cfRule>
  </conditionalFormatting>
  <conditionalFormatting sqref="G134">
    <cfRule type="expression" dxfId="6938" priority="4790" stopIfTrue="1">
      <formula>$A134&lt;&gt;""</formula>
    </cfRule>
  </conditionalFormatting>
  <conditionalFormatting sqref="G135">
    <cfRule type="expression" dxfId="6937" priority="4789" stopIfTrue="1">
      <formula>$A135&lt;&gt;""</formula>
    </cfRule>
  </conditionalFormatting>
  <conditionalFormatting sqref="G141:H141">
    <cfRule type="expression" dxfId="6936" priority="4787" stopIfTrue="1">
      <formula>$A141&lt;&gt;""</formula>
    </cfRule>
  </conditionalFormatting>
  <conditionalFormatting sqref="G141:H141">
    <cfRule type="expression" dxfId="6935" priority="4788" stopIfTrue="1">
      <formula>$A141&lt;&gt;""</formula>
    </cfRule>
  </conditionalFormatting>
  <conditionalFormatting sqref="I160:J160">
    <cfRule type="expression" dxfId="6934" priority="4786" stopIfTrue="1">
      <formula>$A160&lt;&gt;""</formula>
    </cfRule>
  </conditionalFormatting>
  <conditionalFormatting sqref="F150:H150">
    <cfRule type="expression" dxfId="6933" priority="4784" stopIfTrue="1">
      <formula>$A150&lt;&gt;""</formula>
    </cfRule>
  </conditionalFormatting>
  <conditionalFormatting sqref="F150:H150">
    <cfRule type="expression" dxfId="6932" priority="4785" stopIfTrue="1">
      <formula>$A150&lt;&gt;""</formula>
    </cfRule>
  </conditionalFormatting>
  <conditionalFormatting sqref="G149">
    <cfRule type="expression" dxfId="6931" priority="4782" stopIfTrue="1">
      <formula>$A149&lt;&gt;""</formula>
    </cfRule>
  </conditionalFormatting>
  <conditionalFormatting sqref="G149">
    <cfRule type="expression" dxfId="6930" priority="4783" stopIfTrue="1">
      <formula>$A149&lt;&gt;""</formula>
    </cfRule>
  </conditionalFormatting>
  <conditionalFormatting sqref="F153:H153">
    <cfRule type="expression" dxfId="6929" priority="4780" stopIfTrue="1">
      <formula>$A153&lt;&gt;""</formula>
    </cfRule>
  </conditionalFormatting>
  <conditionalFormatting sqref="F153:H153">
    <cfRule type="expression" dxfId="6928" priority="4781" stopIfTrue="1">
      <formula>$A153&lt;&gt;""</formula>
    </cfRule>
  </conditionalFormatting>
  <conditionalFormatting sqref="G154:H154">
    <cfRule type="expression" dxfId="6927" priority="4778" stopIfTrue="1">
      <formula>$A154&lt;&gt;""</formula>
    </cfRule>
  </conditionalFormatting>
  <conditionalFormatting sqref="G154:H154">
    <cfRule type="expression" dxfId="6926" priority="4779" stopIfTrue="1">
      <formula>$A154&lt;&gt;""</formula>
    </cfRule>
  </conditionalFormatting>
  <conditionalFormatting sqref="G151:H151">
    <cfRule type="expression" dxfId="6925" priority="4776" stopIfTrue="1">
      <formula>$A151&lt;&gt;""</formula>
    </cfRule>
  </conditionalFormatting>
  <conditionalFormatting sqref="H151">
    <cfRule type="expression" dxfId="6924" priority="4777" stopIfTrue="1">
      <formula>$A151&lt;&gt;""</formula>
    </cfRule>
  </conditionalFormatting>
  <conditionalFormatting sqref="H155">
    <cfRule type="expression" dxfId="6923" priority="4774" stopIfTrue="1">
      <formula>$A155&lt;&gt;""</formula>
    </cfRule>
  </conditionalFormatting>
  <conditionalFormatting sqref="H155">
    <cfRule type="expression" dxfId="6922" priority="4775" stopIfTrue="1">
      <formula>$A155&lt;&gt;""</formula>
    </cfRule>
  </conditionalFormatting>
  <conditionalFormatting sqref="H156">
    <cfRule type="expression" dxfId="6921" priority="4772" stopIfTrue="1">
      <formula>$A156&lt;&gt;""</formula>
    </cfRule>
  </conditionalFormatting>
  <conditionalFormatting sqref="H156">
    <cfRule type="expression" dxfId="6920" priority="4773" stopIfTrue="1">
      <formula>$A156&lt;&gt;""</formula>
    </cfRule>
  </conditionalFormatting>
  <conditionalFormatting sqref="H157">
    <cfRule type="expression" dxfId="6919" priority="4770" stopIfTrue="1">
      <formula>$A157&lt;&gt;""</formula>
    </cfRule>
  </conditionalFormatting>
  <conditionalFormatting sqref="H157">
    <cfRule type="expression" dxfId="6918" priority="4771" stopIfTrue="1">
      <formula>$A157&lt;&gt;""</formula>
    </cfRule>
  </conditionalFormatting>
  <conditionalFormatting sqref="H158">
    <cfRule type="expression" dxfId="6917" priority="4768" stopIfTrue="1">
      <formula>$A158&lt;&gt;""</formula>
    </cfRule>
  </conditionalFormatting>
  <conditionalFormatting sqref="H158">
    <cfRule type="expression" dxfId="6916" priority="4769" stopIfTrue="1">
      <formula>$A158&lt;&gt;""</formula>
    </cfRule>
  </conditionalFormatting>
  <conditionalFormatting sqref="G162">
    <cfRule type="expression" dxfId="6915" priority="4766" stopIfTrue="1">
      <formula>$A162&lt;&gt;""</formula>
    </cfRule>
  </conditionalFormatting>
  <conditionalFormatting sqref="G162">
    <cfRule type="expression" dxfId="6914" priority="4767" stopIfTrue="1">
      <formula>$A162&lt;&gt;""</formula>
    </cfRule>
  </conditionalFormatting>
  <conditionalFormatting sqref="G161">
    <cfRule type="expression" dxfId="6913" priority="4764" stopIfTrue="1">
      <formula>$A161&lt;&gt;""</formula>
    </cfRule>
  </conditionalFormatting>
  <conditionalFormatting sqref="G161">
    <cfRule type="expression" dxfId="6912" priority="4765" stopIfTrue="1">
      <formula>$A161&lt;&gt;""</formula>
    </cfRule>
  </conditionalFormatting>
  <conditionalFormatting sqref="F167">
    <cfRule type="expression" dxfId="6911" priority="4763" stopIfTrue="1">
      <formula>$A167&lt;&gt;""</formula>
    </cfRule>
  </conditionalFormatting>
  <conditionalFormatting sqref="G168:H168">
    <cfRule type="expression" dxfId="6910" priority="4761" stopIfTrue="1">
      <formula>$A168&lt;&gt;""</formula>
    </cfRule>
  </conditionalFormatting>
  <conditionalFormatting sqref="G168:H168">
    <cfRule type="expression" dxfId="6909" priority="4762" stopIfTrue="1">
      <formula>$A168&lt;&gt;""</formula>
    </cfRule>
  </conditionalFormatting>
  <conditionalFormatting sqref="G169:H169">
    <cfRule type="expression" dxfId="6908" priority="4759" stopIfTrue="1">
      <formula>$A169&lt;&gt;""</formula>
    </cfRule>
  </conditionalFormatting>
  <conditionalFormatting sqref="G169:H169">
    <cfRule type="expression" dxfId="6907" priority="4760" stopIfTrue="1">
      <formula>$A169&lt;&gt;""</formula>
    </cfRule>
  </conditionalFormatting>
  <conditionalFormatting sqref="F168">
    <cfRule type="expression" dxfId="6906" priority="4758" stopIfTrue="1">
      <formula>$A168&lt;&gt;""</formula>
    </cfRule>
  </conditionalFormatting>
  <conditionalFormatting sqref="F169">
    <cfRule type="expression" dxfId="6905" priority="4757" stopIfTrue="1">
      <formula>$A169&lt;&gt;""</formula>
    </cfRule>
  </conditionalFormatting>
  <conditionalFormatting sqref="D168">
    <cfRule type="expression" dxfId="6904" priority="4756" stopIfTrue="1">
      <formula>$A168&lt;&gt;""</formula>
    </cfRule>
  </conditionalFormatting>
  <conditionalFormatting sqref="I182">
    <cfRule type="expression" dxfId="6903" priority="4755" stopIfTrue="1">
      <formula>$A182&lt;&gt;""</formula>
    </cfRule>
  </conditionalFormatting>
  <conditionalFormatting sqref="E180">
    <cfRule type="expression" dxfId="6902" priority="4754" stopIfTrue="1">
      <formula>$A180&lt;&gt;""</formula>
    </cfRule>
  </conditionalFormatting>
  <conditionalFormatting sqref="E181">
    <cfRule type="expression" dxfId="6901" priority="4753" stopIfTrue="1">
      <formula>$A181&lt;&gt;""</formula>
    </cfRule>
  </conditionalFormatting>
  <conditionalFormatting sqref="G171">
    <cfRule type="expression" dxfId="6900" priority="4751" stopIfTrue="1">
      <formula>$A171&lt;&gt;""</formula>
    </cfRule>
  </conditionalFormatting>
  <conditionalFormatting sqref="G171">
    <cfRule type="expression" dxfId="6899" priority="4752" stopIfTrue="1">
      <formula>$A171&lt;&gt;""</formula>
    </cfRule>
  </conditionalFormatting>
  <conditionalFormatting sqref="G170">
    <cfRule type="expression" dxfId="6898" priority="4749" stopIfTrue="1">
      <formula>$A170&lt;&gt;""</formula>
    </cfRule>
  </conditionalFormatting>
  <conditionalFormatting sqref="G170">
    <cfRule type="expression" dxfId="6897" priority="4750" stopIfTrue="1">
      <formula>$A170&lt;&gt;""</formula>
    </cfRule>
  </conditionalFormatting>
  <conditionalFormatting sqref="F182">
    <cfRule type="expression" dxfId="6896" priority="4748" stopIfTrue="1">
      <formula>$A182&lt;&gt;""</formula>
    </cfRule>
  </conditionalFormatting>
  <conditionalFormatting sqref="I206:J206">
    <cfRule type="expression" dxfId="6895" priority="4747" stopIfTrue="1">
      <formula>$A206&lt;&gt;""</formula>
    </cfRule>
  </conditionalFormatting>
  <conditionalFormatting sqref="G189:H189">
    <cfRule type="expression" dxfId="6894" priority="4745" stopIfTrue="1">
      <formula>$A189&lt;&gt;""</formula>
    </cfRule>
  </conditionalFormatting>
  <conditionalFormatting sqref="G189:H189">
    <cfRule type="expression" dxfId="6893" priority="4746" stopIfTrue="1">
      <formula>$A189&lt;&gt;""</formula>
    </cfRule>
  </conditionalFormatting>
  <conditionalFormatting sqref="G190:H190">
    <cfRule type="expression" dxfId="6892" priority="4743" stopIfTrue="1">
      <formula>$A190&lt;&gt;""</formula>
    </cfRule>
  </conditionalFormatting>
  <conditionalFormatting sqref="H190">
    <cfRule type="expression" dxfId="6891" priority="4744" stopIfTrue="1">
      <formula>$A190&lt;&gt;""</formula>
    </cfRule>
  </conditionalFormatting>
  <conditionalFormatting sqref="F191">
    <cfRule type="expression" dxfId="6890" priority="4742" stopIfTrue="1">
      <formula>$A191&lt;&gt;""</formula>
    </cfRule>
  </conditionalFormatting>
  <conditionalFormatting sqref="G192:H192">
    <cfRule type="expression" dxfId="6889" priority="4740" stopIfTrue="1">
      <formula>$A192&lt;&gt;""</formula>
    </cfRule>
  </conditionalFormatting>
  <conditionalFormatting sqref="G192:H192">
    <cfRule type="expression" dxfId="6888" priority="4741" stopIfTrue="1">
      <formula>$A192&lt;&gt;""</formula>
    </cfRule>
  </conditionalFormatting>
  <conditionalFormatting sqref="G193:H193">
    <cfRule type="expression" dxfId="6887" priority="4738" stopIfTrue="1">
      <formula>$A193&lt;&gt;""</formula>
    </cfRule>
  </conditionalFormatting>
  <conditionalFormatting sqref="G193:H193">
    <cfRule type="expression" dxfId="6886" priority="4739" stopIfTrue="1">
      <formula>$A193&lt;&gt;""</formula>
    </cfRule>
  </conditionalFormatting>
  <conditionalFormatting sqref="F193">
    <cfRule type="expression" dxfId="6885" priority="4737" stopIfTrue="1">
      <formula>$A193&lt;&gt;""</formula>
    </cfRule>
  </conditionalFormatting>
  <conditionalFormatting sqref="F198">
    <cfRule type="expression" dxfId="6884" priority="4736" stopIfTrue="1">
      <formula>$A198&lt;&gt;""</formula>
    </cfRule>
  </conditionalFormatting>
  <conditionalFormatting sqref="F194">
    <cfRule type="expression" dxfId="6883" priority="4735" stopIfTrue="1">
      <formula>$A194&lt;&gt;""</formula>
    </cfRule>
  </conditionalFormatting>
  <conditionalFormatting sqref="G198">
    <cfRule type="expression" dxfId="6882" priority="4734" stopIfTrue="1">
      <formula>$A198&lt;&gt;""</formula>
    </cfRule>
  </conditionalFormatting>
  <conditionalFormatting sqref="H195">
    <cfRule type="expression" dxfId="6881" priority="4732" stopIfTrue="1">
      <formula>$A195&lt;&gt;""</formula>
    </cfRule>
  </conditionalFormatting>
  <conditionalFormatting sqref="H195">
    <cfRule type="expression" dxfId="6880" priority="4733" stopIfTrue="1">
      <formula>$A195&lt;&gt;""</formula>
    </cfRule>
  </conditionalFormatting>
  <conditionalFormatting sqref="G195">
    <cfRule type="expression" dxfId="6879" priority="4730" stopIfTrue="1">
      <formula>$A195&lt;&gt;""</formula>
    </cfRule>
  </conditionalFormatting>
  <conditionalFormatting sqref="G195">
    <cfRule type="expression" dxfId="6878" priority="4731" stopIfTrue="1">
      <formula>$A195&lt;&gt;""</formula>
    </cfRule>
  </conditionalFormatting>
  <conditionalFormatting sqref="F195">
    <cfRule type="expression" dxfId="6877" priority="4729" stopIfTrue="1">
      <formula>$A195&lt;&gt;""</formula>
    </cfRule>
  </conditionalFormatting>
  <conditionalFormatting sqref="H196">
    <cfRule type="expression" dxfId="6876" priority="4727" stopIfTrue="1">
      <formula>$A196&lt;&gt;""</formula>
    </cfRule>
  </conditionalFormatting>
  <conditionalFormatting sqref="H196">
    <cfRule type="expression" dxfId="6875" priority="4728" stopIfTrue="1">
      <formula>$A196&lt;&gt;""</formula>
    </cfRule>
  </conditionalFormatting>
  <conditionalFormatting sqref="G196">
    <cfRule type="expression" dxfId="6874" priority="4725" stopIfTrue="1">
      <formula>$A196&lt;&gt;""</formula>
    </cfRule>
  </conditionalFormatting>
  <conditionalFormatting sqref="G196">
    <cfRule type="expression" dxfId="6873" priority="4726" stopIfTrue="1">
      <formula>$A196&lt;&gt;""</formula>
    </cfRule>
  </conditionalFormatting>
  <conditionalFormatting sqref="F196">
    <cfRule type="expression" dxfId="6872" priority="4723" stopIfTrue="1">
      <formula>$A196&lt;&gt;""</formula>
    </cfRule>
  </conditionalFormatting>
  <conditionalFormatting sqref="F196">
    <cfRule type="expression" dxfId="6871" priority="4724" stopIfTrue="1">
      <formula>$A196&lt;&gt;""</formula>
    </cfRule>
  </conditionalFormatting>
  <conditionalFormatting sqref="G197:H197">
    <cfRule type="expression" dxfId="6870" priority="4721" stopIfTrue="1">
      <formula>$A197&lt;&gt;""</formula>
    </cfRule>
  </conditionalFormatting>
  <conditionalFormatting sqref="G197:H197">
    <cfRule type="expression" dxfId="6869" priority="4722" stopIfTrue="1">
      <formula>$A197&lt;&gt;""</formula>
    </cfRule>
  </conditionalFormatting>
  <conditionalFormatting sqref="F192">
    <cfRule type="expression" dxfId="6868" priority="4720" stopIfTrue="1">
      <formula>$A192&lt;&gt;""</formula>
    </cfRule>
  </conditionalFormatting>
  <conditionalFormatting sqref="F200:H200">
    <cfRule type="expression" dxfId="6867" priority="4718" stopIfTrue="1">
      <formula>$A200&lt;&gt;""</formula>
    </cfRule>
  </conditionalFormatting>
  <conditionalFormatting sqref="F200:H200">
    <cfRule type="expression" dxfId="6866" priority="4719" stopIfTrue="1">
      <formula>$A200&lt;&gt;""</formula>
    </cfRule>
  </conditionalFormatting>
  <conditionalFormatting sqref="G199">
    <cfRule type="expression" dxfId="6865" priority="4716" stopIfTrue="1">
      <formula>$A199&lt;&gt;""</formula>
    </cfRule>
  </conditionalFormatting>
  <conditionalFormatting sqref="G199">
    <cfRule type="expression" dxfId="6864" priority="4717" stopIfTrue="1">
      <formula>$A199&lt;&gt;""</formula>
    </cfRule>
  </conditionalFormatting>
  <conditionalFormatting sqref="F201">
    <cfRule type="expression" dxfId="6863" priority="4715" stopIfTrue="1">
      <formula>$A201&lt;&gt;""</formula>
    </cfRule>
  </conditionalFormatting>
  <conditionalFormatting sqref="G201:H201">
    <cfRule type="expression" dxfId="6862" priority="4713" stopIfTrue="1">
      <formula>$A201&lt;&gt;""</formula>
    </cfRule>
  </conditionalFormatting>
  <conditionalFormatting sqref="G201:H201">
    <cfRule type="expression" dxfId="6861" priority="4714" stopIfTrue="1">
      <formula>$A201&lt;&gt;""</formula>
    </cfRule>
  </conditionalFormatting>
  <conditionalFormatting sqref="G204:H204">
    <cfRule type="expression" dxfId="6860" priority="4711" stopIfTrue="1">
      <formula>$A204&lt;&gt;""</formula>
    </cfRule>
  </conditionalFormatting>
  <conditionalFormatting sqref="G204:H204">
    <cfRule type="expression" dxfId="6859" priority="4712" stopIfTrue="1">
      <formula>$A204&lt;&gt;""</formula>
    </cfRule>
  </conditionalFormatting>
  <conditionalFormatting sqref="F204">
    <cfRule type="expression" dxfId="6858" priority="4710" stopIfTrue="1">
      <formula>$A204&lt;&gt;""</formula>
    </cfRule>
  </conditionalFormatting>
  <conditionalFormatting sqref="H202">
    <cfRule type="expression" dxfId="6857" priority="4708" stopIfTrue="1">
      <formula>$A202&lt;&gt;""</formula>
    </cfRule>
  </conditionalFormatting>
  <conditionalFormatting sqref="H202">
    <cfRule type="expression" dxfId="6856" priority="4709" stopIfTrue="1">
      <formula>$A202&lt;&gt;""</formula>
    </cfRule>
  </conditionalFormatting>
  <conditionalFormatting sqref="H203">
    <cfRule type="expression" dxfId="6855" priority="4706" stopIfTrue="1">
      <formula>$A203&lt;&gt;""</formula>
    </cfRule>
  </conditionalFormatting>
  <conditionalFormatting sqref="H203">
    <cfRule type="expression" dxfId="6854" priority="4707" stopIfTrue="1">
      <formula>$A203&lt;&gt;""</formula>
    </cfRule>
  </conditionalFormatting>
  <conditionalFormatting sqref="F203">
    <cfRule type="expression" dxfId="6853" priority="4705" stopIfTrue="1">
      <formula>$A203&lt;&gt;""</formula>
    </cfRule>
  </conditionalFormatting>
  <conditionalFormatting sqref="I205:J205">
    <cfRule type="expression" dxfId="6852" priority="4704" stopIfTrue="1">
      <formula>$A205&lt;&gt;""</formula>
    </cfRule>
  </conditionalFormatting>
  <conditionalFormatting sqref="G203:H203">
    <cfRule type="expression" dxfId="6851" priority="4702" stopIfTrue="1">
      <formula>$A203&lt;&gt;""</formula>
    </cfRule>
  </conditionalFormatting>
  <conditionalFormatting sqref="G203:H203">
    <cfRule type="expression" dxfId="6850" priority="4703" stopIfTrue="1">
      <formula>$A203&lt;&gt;""</formula>
    </cfRule>
  </conditionalFormatting>
  <conditionalFormatting sqref="F203">
    <cfRule type="expression" dxfId="6849" priority="4701" stopIfTrue="1">
      <formula>$A203&lt;&gt;""</formula>
    </cfRule>
  </conditionalFormatting>
  <conditionalFormatting sqref="F202">
    <cfRule type="expression" dxfId="6848" priority="4700" stopIfTrue="1">
      <formula>$A202&lt;&gt;""</formula>
    </cfRule>
  </conditionalFormatting>
  <conditionalFormatting sqref="G208:H208">
    <cfRule type="expression" dxfId="6847" priority="4699" stopIfTrue="1">
      <formula>$A208&lt;&gt;""</formula>
    </cfRule>
  </conditionalFormatting>
  <conditionalFormatting sqref="F208">
    <cfRule type="expression" dxfId="6846" priority="4698" stopIfTrue="1">
      <formula>$A208&lt;&gt;""</formula>
    </cfRule>
  </conditionalFormatting>
  <conditionalFormatting sqref="H209">
    <cfRule type="expression" dxfId="6845" priority="4697" stopIfTrue="1">
      <formula>$A209&lt;&gt;""</formula>
    </cfRule>
  </conditionalFormatting>
  <conditionalFormatting sqref="H185">
    <cfRule type="expression" dxfId="6844" priority="4696" stopIfTrue="1">
      <formula>$A185&lt;&gt;""</formula>
    </cfRule>
  </conditionalFormatting>
  <conditionalFormatting sqref="H185">
    <cfRule type="expression" dxfId="6843" priority="4695" stopIfTrue="1">
      <formula>$A185&lt;&gt;""</formula>
    </cfRule>
  </conditionalFormatting>
  <conditionalFormatting sqref="F209">
    <cfRule type="expression" dxfId="6842" priority="4694" stopIfTrue="1">
      <formula>$A209&lt;&gt;""</formula>
    </cfRule>
  </conditionalFormatting>
  <conditionalFormatting sqref="H210 F210">
    <cfRule type="expression" dxfId="6841" priority="4693" stopIfTrue="1">
      <formula>$A210&lt;&gt;""</formula>
    </cfRule>
  </conditionalFormatting>
  <conditionalFormatting sqref="G210">
    <cfRule type="expression" dxfId="6840" priority="4692" stopIfTrue="1">
      <formula>$A210&lt;&gt;""</formula>
    </cfRule>
  </conditionalFormatting>
  <conditionalFormatting sqref="G212:H212">
    <cfRule type="expression" dxfId="6839" priority="4690" stopIfTrue="1">
      <formula>$A212&lt;&gt;""</formula>
    </cfRule>
  </conditionalFormatting>
  <conditionalFormatting sqref="G212:H212">
    <cfRule type="expression" dxfId="6838" priority="4691" stopIfTrue="1">
      <formula>$A212&lt;&gt;""</formula>
    </cfRule>
  </conditionalFormatting>
  <conditionalFormatting sqref="G214:H214">
    <cfRule type="expression" dxfId="6837" priority="4688" stopIfTrue="1">
      <formula>$A214&lt;&gt;""</formula>
    </cfRule>
  </conditionalFormatting>
  <conditionalFormatting sqref="G214:H214">
    <cfRule type="expression" dxfId="6836" priority="4689" stopIfTrue="1">
      <formula>$A214&lt;&gt;""</formula>
    </cfRule>
  </conditionalFormatting>
  <conditionalFormatting sqref="F214">
    <cfRule type="expression" dxfId="6835" priority="4687" stopIfTrue="1">
      <formula>$A214&lt;&gt;""</formula>
    </cfRule>
  </conditionalFormatting>
  <conditionalFormatting sqref="F215">
    <cfRule type="expression" dxfId="6834" priority="4686" stopIfTrue="1">
      <formula>$A215&lt;&gt;""</formula>
    </cfRule>
  </conditionalFormatting>
  <conditionalFormatting sqref="F222:H222">
    <cfRule type="expression" dxfId="6833" priority="4684" stopIfTrue="1">
      <formula>$A222&lt;&gt;""</formula>
    </cfRule>
  </conditionalFormatting>
  <conditionalFormatting sqref="F222:H222">
    <cfRule type="expression" dxfId="6832" priority="4685" stopIfTrue="1">
      <formula>$A222&lt;&gt;""</formula>
    </cfRule>
  </conditionalFormatting>
  <conditionalFormatting sqref="G215">
    <cfRule type="expression" dxfId="6831" priority="4683" stopIfTrue="1">
      <formula>$A215&lt;&gt;""</formula>
    </cfRule>
  </conditionalFormatting>
  <conditionalFormatting sqref="F219:H219">
    <cfRule type="expression" dxfId="6830" priority="4681" stopIfTrue="1">
      <formula>$A219&lt;&gt;""</formula>
    </cfRule>
  </conditionalFormatting>
  <conditionalFormatting sqref="F219:H219">
    <cfRule type="expression" dxfId="6829" priority="4682" stopIfTrue="1">
      <formula>$A219&lt;&gt;""</formula>
    </cfRule>
  </conditionalFormatting>
  <conditionalFormatting sqref="F220">
    <cfRule type="expression" dxfId="6828" priority="4679" stopIfTrue="1">
      <formula>$A220&lt;&gt;""</formula>
    </cfRule>
  </conditionalFormatting>
  <conditionalFormatting sqref="F220">
    <cfRule type="expression" dxfId="6827" priority="4680" stopIfTrue="1">
      <formula>$A220&lt;&gt;""</formula>
    </cfRule>
  </conditionalFormatting>
  <conditionalFormatting sqref="G220">
    <cfRule type="expression" dxfId="6826" priority="4677" stopIfTrue="1">
      <formula>$A220&lt;&gt;""</formula>
    </cfRule>
  </conditionalFormatting>
  <conditionalFormatting sqref="G220">
    <cfRule type="expression" dxfId="6825" priority="4678" stopIfTrue="1">
      <formula>$A220&lt;&gt;""</formula>
    </cfRule>
  </conditionalFormatting>
  <conditionalFormatting sqref="F221">
    <cfRule type="expression" dxfId="6824" priority="4676" stopIfTrue="1">
      <formula>$A221&lt;&gt;""</formula>
    </cfRule>
  </conditionalFormatting>
  <conditionalFormatting sqref="G221">
    <cfRule type="expression" dxfId="6823" priority="4675" stopIfTrue="1">
      <formula>$A221&lt;&gt;""</formula>
    </cfRule>
  </conditionalFormatting>
  <conditionalFormatting sqref="F223:H223">
    <cfRule type="expression" dxfId="6822" priority="4673" stopIfTrue="1">
      <formula>$A223&lt;&gt;""</formula>
    </cfRule>
  </conditionalFormatting>
  <conditionalFormatting sqref="H223">
    <cfRule type="expression" dxfId="6821" priority="4674" stopIfTrue="1">
      <formula>$A223&lt;&gt;""</formula>
    </cfRule>
  </conditionalFormatting>
  <conditionalFormatting sqref="F224:H224">
    <cfRule type="expression" dxfId="6820" priority="4671" stopIfTrue="1">
      <formula>$A224&lt;&gt;""</formula>
    </cfRule>
  </conditionalFormatting>
  <conditionalFormatting sqref="H224">
    <cfRule type="expression" dxfId="6819" priority="4672" stopIfTrue="1">
      <formula>$A224&lt;&gt;""</formula>
    </cfRule>
  </conditionalFormatting>
  <conditionalFormatting sqref="G225:H225">
    <cfRule type="expression" dxfId="6818" priority="4669" stopIfTrue="1">
      <formula>$A225&lt;&gt;""</formula>
    </cfRule>
  </conditionalFormatting>
  <conditionalFormatting sqref="G225:H225">
    <cfRule type="expression" dxfId="6817" priority="4670" stopIfTrue="1">
      <formula>$A225&lt;&gt;""</formula>
    </cfRule>
  </conditionalFormatting>
  <conditionalFormatting sqref="F225">
    <cfRule type="expression" dxfId="6816" priority="4668" stopIfTrue="1">
      <formula>$A225&lt;&gt;""</formula>
    </cfRule>
  </conditionalFormatting>
  <conditionalFormatting sqref="F228:H228">
    <cfRule type="expression" dxfId="6815" priority="4666" stopIfTrue="1">
      <formula>$A228&lt;&gt;""</formula>
    </cfRule>
  </conditionalFormatting>
  <conditionalFormatting sqref="H228">
    <cfRule type="expression" dxfId="6814" priority="4667" stopIfTrue="1">
      <formula>$A228&lt;&gt;""</formula>
    </cfRule>
  </conditionalFormatting>
  <conditionalFormatting sqref="G227:H227">
    <cfRule type="expression" dxfId="6813" priority="4664" stopIfTrue="1">
      <formula>$A227&lt;&gt;""</formula>
    </cfRule>
  </conditionalFormatting>
  <conditionalFormatting sqref="G227:H227">
    <cfRule type="expression" dxfId="6812" priority="4665" stopIfTrue="1">
      <formula>$A227&lt;&gt;""</formula>
    </cfRule>
  </conditionalFormatting>
  <conditionalFormatting sqref="H226">
    <cfRule type="expression" dxfId="6811" priority="4663" stopIfTrue="1">
      <formula>$A226&lt;&gt;""</formula>
    </cfRule>
  </conditionalFormatting>
  <conditionalFormatting sqref="G229:H229">
    <cfRule type="expression" dxfId="6810" priority="4661" stopIfTrue="1">
      <formula>$A229&lt;&gt;""</formula>
    </cfRule>
  </conditionalFormatting>
  <conditionalFormatting sqref="H229">
    <cfRule type="expression" dxfId="6809" priority="4662" stopIfTrue="1">
      <formula>$A229&lt;&gt;""</formula>
    </cfRule>
  </conditionalFormatting>
  <conditionalFormatting sqref="G229:H229">
    <cfRule type="expression" dxfId="6808" priority="4660" stopIfTrue="1">
      <formula>$A229&lt;&gt;""</formula>
    </cfRule>
  </conditionalFormatting>
  <conditionalFormatting sqref="F229">
    <cfRule type="expression" dxfId="6807" priority="4659" stopIfTrue="1">
      <formula>$A229&lt;&gt;""</formula>
    </cfRule>
  </conditionalFormatting>
  <conditionalFormatting sqref="F230">
    <cfRule type="expression" dxfId="6806" priority="4658" stopIfTrue="1">
      <formula>$A230&lt;&gt;""</formula>
    </cfRule>
  </conditionalFormatting>
  <conditionalFormatting sqref="G230:H230">
    <cfRule type="expression" dxfId="6805" priority="4656" stopIfTrue="1">
      <formula>$A230&lt;&gt;""</formula>
    </cfRule>
  </conditionalFormatting>
  <conditionalFormatting sqref="G230:H230">
    <cfRule type="expression" dxfId="6804" priority="4657" stopIfTrue="1">
      <formula>$A230&lt;&gt;""</formula>
    </cfRule>
  </conditionalFormatting>
  <conditionalFormatting sqref="G231:H231">
    <cfRule type="expression" dxfId="6803" priority="4654" stopIfTrue="1">
      <formula>$A231&lt;&gt;""</formula>
    </cfRule>
  </conditionalFormatting>
  <conditionalFormatting sqref="H231">
    <cfRule type="expression" dxfId="6802" priority="4655" stopIfTrue="1">
      <formula>$A231&lt;&gt;""</formula>
    </cfRule>
  </conditionalFormatting>
  <conditionalFormatting sqref="G231:H231">
    <cfRule type="expression" dxfId="6801" priority="4653" stopIfTrue="1">
      <formula>$A231&lt;&gt;""</formula>
    </cfRule>
  </conditionalFormatting>
  <conditionalFormatting sqref="F231">
    <cfRule type="expression" dxfId="6800" priority="4652" stopIfTrue="1">
      <formula>$A231&lt;&gt;""</formula>
    </cfRule>
  </conditionalFormatting>
  <conditionalFormatting sqref="G232:H232">
    <cfRule type="expression" dxfId="6799" priority="4650" stopIfTrue="1">
      <formula>$A232&lt;&gt;""</formula>
    </cfRule>
  </conditionalFormatting>
  <conditionalFormatting sqref="G232:H232">
    <cfRule type="expression" dxfId="6798" priority="4651" stopIfTrue="1">
      <formula>$A232&lt;&gt;""</formula>
    </cfRule>
  </conditionalFormatting>
  <conditionalFormatting sqref="F233:H233">
    <cfRule type="expression" dxfId="6797" priority="4648" stopIfTrue="1">
      <formula>$A233&lt;&gt;""</formula>
    </cfRule>
  </conditionalFormatting>
  <conditionalFormatting sqref="F233:H233">
    <cfRule type="expression" dxfId="6796" priority="4649" stopIfTrue="1">
      <formula>$A233&lt;&gt;""</formula>
    </cfRule>
  </conditionalFormatting>
  <conditionalFormatting sqref="G235:H235">
    <cfRule type="expression" dxfId="6795" priority="4646" stopIfTrue="1">
      <formula>$A235&lt;&gt;""</formula>
    </cfRule>
  </conditionalFormatting>
  <conditionalFormatting sqref="H235">
    <cfRule type="expression" dxfId="6794" priority="4647" stopIfTrue="1">
      <formula>$A235&lt;&gt;""</formula>
    </cfRule>
  </conditionalFormatting>
  <conditionalFormatting sqref="G235:H235">
    <cfRule type="expression" dxfId="6793" priority="4645" stopIfTrue="1">
      <formula>$A235&lt;&gt;""</formula>
    </cfRule>
  </conditionalFormatting>
  <conditionalFormatting sqref="F235">
    <cfRule type="expression" dxfId="6792" priority="4644" stopIfTrue="1">
      <formula>$A235&lt;&gt;""</formula>
    </cfRule>
  </conditionalFormatting>
  <conditionalFormatting sqref="I237">
    <cfRule type="expression" dxfId="6791" priority="4643" stopIfTrue="1">
      <formula>$A237&lt;&gt;""</formula>
    </cfRule>
  </conditionalFormatting>
  <conditionalFormatting sqref="G247:H247">
    <cfRule type="expression" dxfId="6790" priority="4641" stopIfTrue="1">
      <formula>$A247&lt;&gt;""</formula>
    </cfRule>
  </conditionalFormatting>
  <conditionalFormatting sqref="G247:H247">
    <cfRule type="expression" dxfId="6789" priority="4642" stopIfTrue="1">
      <formula>$A247&lt;&gt;""</formula>
    </cfRule>
  </conditionalFormatting>
  <conditionalFormatting sqref="F247">
    <cfRule type="expression" dxfId="6788" priority="4640" stopIfTrue="1">
      <formula>$A247&lt;&gt;""</formula>
    </cfRule>
  </conditionalFormatting>
  <conditionalFormatting sqref="G238:H238">
    <cfRule type="expression" dxfId="6787" priority="4638" stopIfTrue="1">
      <formula>$A238&lt;&gt;""</formula>
    </cfRule>
  </conditionalFormatting>
  <conditionalFormatting sqref="G238:H238">
    <cfRule type="expression" dxfId="6786" priority="4639" stopIfTrue="1">
      <formula>$A238&lt;&gt;""</formula>
    </cfRule>
  </conditionalFormatting>
  <conditionalFormatting sqref="F238">
    <cfRule type="expression" dxfId="6785" priority="4637" stopIfTrue="1">
      <formula>$A238&lt;&gt;""</formula>
    </cfRule>
  </conditionalFormatting>
  <conditionalFormatting sqref="G240:H240">
    <cfRule type="expression" dxfId="6784" priority="4635" stopIfTrue="1">
      <formula>$A240&lt;&gt;""</formula>
    </cfRule>
  </conditionalFormatting>
  <conditionalFormatting sqref="G240:H240">
    <cfRule type="expression" dxfId="6783" priority="4636" stopIfTrue="1">
      <formula>$A240&lt;&gt;""</formula>
    </cfRule>
  </conditionalFormatting>
  <conditionalFormatting sqref="G243:H243">
    <cfRule type="expression" dxfId="6782" priority="4633" stopIfTrue="1">
      <formula>$A243&lt;&gt;""</formula>
    </cfRule>
  </conditionalFormatting>
  <conditionalFormatting sqref="G243:H243">
    <cfRule type="expression" dxfId="6781" priority="4634" stopIfTrue="1">
      <formula>$A243&lt;&gt;""</formula>
    </cfRule>
  </conditionalFormatting>
  <conditionalFormatting sqref="F243">
    <cfRule type="expression" dxfId="6780" priority="4632" stopIfTrue="1">
      <formula>$A243&lt;&gt;""</formula>
    </cfRule>
  </conditionalFormatting>
  <conditionalFormatting sqref="H245">
    <cfRule type="expression" dxfId="6779" priority="4630" stopIfTrue="1">
      <formula>$A245&lt;&gt;""</formula>
    </cfRule>
  </conditionalFormatting>
  <conditionalFormatting sqref="H245">
    <cfRule type="expression" dxfId="6778" priority="4631" stopIfTrue="1">
      <formula>$A245&lt;&gt;""</formula>
    </cfRule>
  </conditionalFormatting>
  <conditionalFormatting sqref="G245">
    <cfRule type="expression" dxfId="6777" priority="4628" stopIfTrue="1">
      <formula>$A245&lt;&gt;""</formula>
    </cfRule>
  </conditionalFormatting>
  <conditionalFormatting sqref="G245">
    <cfRule type="expression" dxfId="6776" priority="4629" stopIfTrue="1">
      <formula>$A245&lt;&gt;""</formula>
    </cfRule>
  </conditionalFormatting>
  <conditionalFormatting sqref="G246:H246">
    <cfRule type="expression" dxfId="6775" priority="4626" stopIfTrue="1">
      <formula>$A246&lt;&gt;""</formula>
    </cfRule>
  </conditionalFormatting>
  <conditionalFormatting sqref="G246:H246">
    <cfRule type="expression" dxfId="6774" priority="4627" stopIfTrue="1">
      <formula>$A246&lt;&gt;""</formula>
    </cfRule>
  </conditionalFormatting>
  <conditionalFormatting sqref="F246">
    <cfRule type="expression" dxfId="6773" priority="4625" stopIfTrue="1">
      <formula>$A246&lt;&gt;""</formula>
    </cfRule>
  </conditionalFormatting>
  <conditionalFormatting sqref="C250:H250">
    <cfRule type="expression" dxfId="6772" priority="4623" stopIfTrue="1">
      <formula>$A250&lt;&gt;""</formula>
    </cfRule>
  </conditionalFormatting>
  <conditionalFormatting sqref="C250:H250">
    <cfRule type="expression" dxfId="6771" priority="4624" stopIfTrue="1">
      <formula>$A250&lt;&gt;""</formula>
    </cfRule>
  </conditionalFormatting>
  <conditionalFormatting sqref="F248:H248">
    <cfRule type="expression" dxfId="6770" priority="4621" stopIfTrue="1">
      <formula>$A248&lt;&gt;""</formula>
    </cfRule>
  </conditionalFormatting>
  <conditionalFormatting sqref="F248:H248">
    <cfRule type="expression" dxfId="6769" priority="4622" stopIfTrue="1">
      <formula>$A248&lt;&gt;""</formula>
    </cfRule>
  </conditionalFormatting>
  <conditionalFormatting sqref="F249:H249">
    <cfRule type="expression" dxfId="6768" priority="4619" stopIfTrue="1">
      <formula>$A249&lt;&gt;""</formula>
    </cfRule>
  </conditionalFormatting>
  <conditionalFormatting sqref="F249:H249">
    <cfRule type="expression" dxfId="6767" priority="4620" stopIfTrue="1">
      <formula>$A249&lt;&gt;""</formula>
    </cfRule>
  </conditionalFormatting>
  <conditionalFormatting sqref="F213">
    <cfRule type="expression" dxfId="6766" priority="4618" stopIfTrue="1">
      <formula>$A213&lt;&gt;""</formula>
    </cfRule>
  </conditionalFormatting>
  <conditionalFormatting sqref="H134">
    <cfRule type="expression" dxfId="6765" priority="4616" stopIfTrue="1">
      <formula>$A134&lt;&gt;""</formula>
    </cfRule>
  </conditionalFormatting>
  <conditionalFormatting sqref="H134">
    <cfRule type="expression" dxfId="6764" priority="4617" stopIfTrue="1">
      <formula>$A134&lt;&gt;""</formula>
    </cfRule>
  </conditionalFormatting>
  <conditionalFormatting sqref="H135">
    <cfRule type="expression" dxfId="6763" priority="4614" stopIfTrue="1">
      <formula>$A135&lt;&gt;""</formula>
    </cfRule>
  </conditionalFormatting>
  <conditionalFormatting sqref="H135">
    <cfRule type="expression" dxfId="6762" priority="4615" stopIfTrue="1">
      <formula>$A135&lt;&gt;""</formula>
    </cfRule>
  </conditionalFormatting>
  <conditionalFormatting sqref="F139:H139">
    <cfRule type="expression" dxfId="6761" priority="4612" stopIfTrue="1">
      <formula>$A139&lt;&gt;""</formula>
    </cfRule>
  </conditionalFormatting>
  <conditionalFormatting sqref="F139:H139">
    <cfRule type="expression" dxfId="6760" priority="4613" stopIfTrue="1">
      <formula>$A139&lt;&gt;""</formula>
    </cfRule>
  </conditionalFormatting>
  <conditionalFormatting sqref="F140:H140">
    <cfRule type="expression" dxfId="6759" priority="4610" stopIfTrue="1">
      <formula>$A140&lt;&gt;""</formula>
    </cfRule>
  </conditionalFormatting>
  <conditionalFormatting sqref="F140:H140">
    <cfRule type="expression" dxfId="6758" priority="4611" stopIfTrue="1">
      <formula>$A140&lt;&gt;""</formula>
    </cfRule>
  </conditionalFormatting>
  <conditionalFormatting sqref="G132">
    <cfRule type="expression" dxfId="6757" priority="4608" stopIfTrue="1">
      <formula>$A132&lt;&gt;""</formula>
    </cfRule>
  </conditionalFormatting>
  <conditionalFormatting sqref="G132">
    <cfRule type="expression" dxfId="6756" priority="4609" stopIfTrue="1">
      <formula>$A132&lt;&gt;""</formula>
    </cfRule>
  </conditionalFormatting>
  <conditionalFormatting sqref="G131">
    <cfRule type="expression" dxfId="6755" priority="4606" stopIfTrue="1">
      <formula>$A131&lt;&gt;""</formula>
    </cfRule>
  </conditionalFormatting>
  <conditionalFormatting sqref="G131">
    <cfRule type="expression" dxfId="6754" priority="4607" stopIfTrue="1">
      <formula>$A131&lt;&gt;""</formula>
    </cfRule>
  </conditionalFormatting>
  <conditionalFormatting sqref="F138:H138">
    <cfRule type="expression" dxfId="6753" priority="4604" stopIfTrue="1">
      <formula>$A138&lt;&gt;""</formula>
    </cfRule>
  </conditionalFormatting>
  <conditionalFormatting sqref="F138:H138">
    <cfRule type="expression" dxfId="6752" priority="4605" stopIfTrue="1">
      <formula>$A138&lt;&gt;""</formula>
    </cfRule>
  </conditionalFormatting>
  <conditionalFormatting sqref="D148">
    <cfRule type="expression" dxfId="6751" priority="4603" stopIfTrue="1">
      <formula>$A148&lt;&gt;""</formula>
    </cfRule>
  </conditionalFormatting>
  <conditionalFormatting sqref="H141">
    <cfRule type="expression" dxfId="6750" priority="4602" stopIfTrue="1">
      <formula>$A141&lt;&gt;""</formula>
    </cfRule>
  </conditionalFormatting>
  <conditionalFormatting sqref="G141">
    <cfRule type="expression" dxfId="6749" priority="4600" stopIfTrue="1">
      <formula>$A141&lt;&gt;""</formula>
    </cfRule>
  </conditionalFormatting>
  <conditionalFormatting sqref="G141">
    <cfRule type="expression" dxfId="6748" priority="4601" stopIfTrue="1">
      <formula>$A141&lt;&gt;""</formula>
    </cfRule>
  </conditionalFormatting>
  <conditionalFormatting sqref="G143">
    <cfRule type="expression" dxfId="6747" priority="4599" stopIfTrue="1">
      <formula>$A143&lt;&gt;""</formula>
    </cfRule>
  </conditionalFormatting>
  <conditionalFormatting sqref="G144">
    <cfRule type="expression" dxfId="6746" priority="4598" stopIfTrue="1">
      <formula>$A144&lt;&gt;""</formula>
    </cfRule>
  </conditionalFormatting>
  <conditionalFormatting sqref="G150:H150">
    <cfRule type="expression" dxfId="6745" priority="4596" stopIfTrue="1">
      <formula>$A150&lt;&gt;""</formula>
    </cfRule>
  </conditionalFormatting>
  <conditionalFormatting sqref="G150:H150">
    <cfRule type="expression" dxfId="6744" priority="4597" stopIfTrue="1">
      <formula>$A150&lt;&gt;""</formula>
    </cfRule>
  </conditionalFormatting>
  <conditionalFormatting sqref="I169:J169">
    <cfRule type="expression" dxfId="6743" priority="4595" stopIfTrue="1">
      <formula>$A169&lt;&gt;""</formula>
    </cfRule>
  </conditionalFormatting>
  <conditionalFormatting sqref="F159:H159">
    <cfRule type="expression" dxfId="6742" priority="4593" stopIfTrue="1">
      <formula>$A159&lt;&gt;""</formula>
    </cfRule>
  </conditionalFormatting>
  <conditionalFormatting sqref="F159:H159">
    <cfRule type="expression" dxfId="6741" priority="4594" stopIfTrue="1">
      <formula>$A159&lt;&gt;""</formula>
    </cfRule>
  </conditionalFormatting>
  <conditionalFormatting sqref="G158">
    <cfRule type="expression" dxfId="6740" priority="4591" stopIfTrue="1">
      <formula>$A158&lt;&gt;""</formula>
    </cfRule>
  </conditionalFormatting>
  <conditionalFormatting sqref="G158">
    <cfRule type="expression" dxfId="6739" priority="4592" stopIfTrue="1">
      <formula>$A158&lt;&gt;""</formula>
    </cfRule>
  </conditionalFormatting>
  <conditionalFormatting sqref="F162:H162">
    <cfRule type="expression" dxfId="6738" priority="4589" stopIfTrue="1">
      <formula>$A162&lt;&gt;""</formula>
    </cfRule>
  </conditionalFormatting>
  <conditionalFormatting sqref="F162:H162">
    <cfRule type="expression" dxfId="6737" priority="4590" stopIfTrue="1">
      <formula>$A162&lt;&gt;""</formula>
    </cfRule>
  </conditionalFormatting>
  <conditionalFormatting sqref="G163:H163">
    <cfRule type="expression" dxfId="6736" priority="4587" stopIfTrue="1">
      <formula>$A163&lt;&gt;""</formula>
    </cfRule>
  </conditionalFormatting>
  <conditionalFormatting sqref="G163:H163">
    <cfRule type="expression" dxfId="6735" priority="4588" stopIfTrue="1">
      <formula>$A163&lt;&gt;""</formula>
    </cfRule>
  </conditionalFormatting>
  <conditionalFormatting sqref="G160:H160">
    <cfRule type="expression" dxfId="6734" priority="4585" stopIfTrue="1">
      <formula>$A160&lt;&gt;""</formula>
    </cfRule>
  </conditionalFormatting>
  <conditionalFormatting sqref="H160">
    <cfRule type="expression" dxfId="6733" priority="4586" stopIfTrue="1">
      <formula>$A160&lt;&gt;""</formula>
    </cfRule>
  </conditionalFormatting>
  <conditionalFormatting sqref="H164">
    <cfRule type="expression" dxfId="6732" priority="4583" stopIfTrue="1">
      <formula>$A164&lt;&gt;""</formula>
    </cfRule>
  </conditionalFormatting>
  <conditionalFormatting sqref="H164">
    <cfRule type="expression" dxfId="6731" priority="4584" stopIfTrue="1">
      <formula>$A164&lt;&gt;""</formula>
    </cfRule>
  </conditionalFormatting>
  <conditionalFormatting sqref="H165">
    <cfRule type="expression" dxfId="6730" priority="4581" stopIfTrue="1">
      <formula>$A165&lt;&gt;""</formula>
    </cfRule>
  </conditionalFormatting>
  <conditionalFormatting sqref="H165">
    <cfRule type="expression" dxfId="6729" priority="4582" stopIfTrue="1">
      <formula>$A165&lt;&gt;""</formula>
    </cfRule>
  </conditionalFormatting>
  <conditionalFormatting sqref="H166">
    <cfRule type="expression" dxfId="6728" priority="4579" stopIfTrue="1">
      <formula>$A166&lt;&gt;""</formula>
    </cfRule>
  </conditionalFormatting>
  <conditionalFormatting sqref="H166">
    <cfRule type="expression" dxfId="6727" priority="4580" stopIfTrue="1">
      <formula>$A166&lt;&gt;""</formula>
    </cfRule>
  </conditionalFormatting>
  <conditionalFormatting sqref="H167">
    <cfRule type="expression" dxfId="6726" priority="4577" stopIfTrue="1">
      <formula>$A167&lt;&gt;""</formula>
    </cfRule>
  </conditionalFormatting>
  <conditionalFormatting sqref="H167">
    <cfRule type="expression" dxfId="6725" priority="4578" stopIfTrue="1">
      <formula>$A167&lt;&gt;""</formula>
    </cfRule>
  </conditionalFormatting>
  <conditionalFormatting sqref="G171">
    <cfRule type="expression" dxfId="6724" priority="4575" stopIfTrue="1">
      <formula>$A171&lt;&gt;""</formula>
    </cfRule>
  </conditionalFormatting>
  <conditionalFormatting sqref="G171">
    <cfRule type="expression" dxfId="6723" priority="4576" stopIfTrue="1">
      <formula>$A171&lt;&gt;""</formula>
    </cfRule>
  </conditionalFormatting>
  <conditionalFormatting sqref="G170">
    <cfRule type="expression" dxfId="6722" priority="4573" stopIfTrue="1">
      <formula>$A170&lt;&gt;""</formula>
    </cfRule>
  </conditionalFormatting>
  <conditionalFormatting sqref="G170">
    <cfRule type="expression" dxfId="6721" priority="4574" stopIfTrue="1">
      <formula>$A170&lt;&gt;""</formula>
    </cfRule>
  </conditionalFormatting>
  <conditionalFormatting sqref="F176">
    <cfRule type="expression" dxfId="6720" priority="4572" stopIfTrue="1">
      <formula>$A176&lt;&gt;""</formula>
    </cfRule>
  </conditionalFormatting>
  <conditionalFormatting sqref="G177:H177">
    <cfRule type="expression" dxfId="6719" priority="4570" stopIfTrue="1">
      <formula>$A177&lt;&gt;""</formula>
    </cfRule>
  </conditionalFormatting>
  <conditionalFormatting sqref="G177:H177">
    <cfRule type="expression" dxfId="6718" priority="4571" stopIfTrue="1">
      <formula>$A177&lt;&gt;""</formula>
    </cfRule>
  </conditionalFormatting>
  <conditionalFormatting sqref="G178:H178">
    <cfRule type="expression" dxfId="6717" priority="4568" stopIfTrue="1">
      <formula>$A178&lt;&gt;""</formula>
    </cfRule>
  </conditionalFormatting>
  <conditionalFormatting sqref="G178:H178">
    <cfRule type="expression" dxfId="6716" priority="4569" stopIfTrue="1">
      <formula>$A178&lt;&gt;""</formula>
    </cfRule>
  </conditionalFormatting>
  <conditionalFormatting sqref="F177">
    <cfRule type="expression" dxfId="6715" priority="4567" stopIfTrue="1">
      <formula>$A177&lt;&gt;""</formula>
    </cfRule>
  </conditionalFormatting>
  <conditionalFormatting sqref="F178">
    <cfRule type="expression" dxfId="6714" priority="4566" stopIfTrue="1">
      <formula>$A178&lt;&gt;""</formula>
    </cfRule>
  </conditionalFormatting>
  <conditionalFormatting sqref="D177">
    <cfRule type="expression" dxfId="6713" priority="4565" stopIfTrue="1">
      <formula>$A177&lt;&gt;""</formula>
    </cfRule>
  </conditionalFormatting>
  <conditionalFormatting sqref="I191">
    <cfRule type="expression" dxfId="6712" priority="4564" stopIfTrue="1">
      <formula>$A191&lt;&gt;""</formula>
    </cfRule>
  </conditionalFormatting>
  <conditionalFormatting sqref="E189">
    <cfRule type="expression" dxfId="6711" priority="4563" stopIfTrue="1">
      <formula>$A189&lt;&gt;""</formula>
    </cfRule>
  </conditionalFormatting>
  <conditionalFormatting sqref="E190">
    <cfRule type="expression" dxfId="6710" priority="4562" stopIfTrue="1">
      <formula>$A190&lt;&gt;""</formula>
    </cfRule>
  </conditionalFormatting>
  <conditionalFormatting sqref="G180">
    <cfRule type="expression" dxfId="6709" priority="4560" stopIfTrue="1">
      <formula>$A180&lt;&gt;""</formula>
    </cfRule>
  </conditionalFormatting>
  <conditionalFormatting sqref="G180">
    <cfRule type="expression" dxfId="6708" priority="4561" stopIfTrue="1">
      <formula>$A180&lt;&gt;""</formula>
    </cfRule>
  </conditionalFormatting>
  <conditionalFormatting sqref="G179">
    <cfRule type="expression" dxfId="6707" priority="4558" stopIfTrue="1">
      <formula>$A179&lt;&gt;""</formula>
    </cfRule>
  </conditionalFormatting>
  <conditionalFormatting sqref="G179">
    <cfRule type="expression" dxfId="6706" priority="4559" stopIfTrue="1">
      <formula>$A179&lt;&gt;""</formula>
    </cfRule>
  </conditionalFormatting>
  <conditionalFormatting sqref="F191">
    <cfRule type="expression" dxfId="6705" priority="4557" stopIfTrue="1">
      <formula>$A191&lt;&gt;""</formula>
    </cfRule>
  </conditionalFormatting>
  <conditionalFormatting sqref="I215:J215">
    <cfRule type="expression" dxfId="6704" priority="4556" stopIfTrue="1">
      <formula>$A215&lt;&gt;""</formula>
    </cfRule>
  </conditionalFormatting>
  <conditionalFormatting sqref="G198:H198">
    <cfRule type="expression" dxfId="6703" priority="4554" stopIfTrue="1">
      <formula>$A198&lt;&gt;""</formula>
    </cfRule>
  </conditionalFormatting>
  <conditionalFormatting sqref="G198:H198">
    <cfRule type="expression" dxfId="6702" priority="4555" stopIfTrue="1">
      <formula>$A198&lt;&gt;""</formula>
    </cfRule>
  </conditionalFormatting>
  <conditionalFormatting sqref="G199:H199">
    <cfRule type="expression" dxfId="6701" priority="4552" stopIfTrue="1">
      <formula>$A199&lt;&gt;""</formula>
    </cfRule>
  </conditionalFormatting>
  <conditionalFormatting sqref="H199">
    <cfRule type="expression" dxfId="6700" priority="4553" stopIfTrue="1">
      <formula>$A199&lt;&gt;""</formula>
    </cfRule>
  </conditionalFormatting>
  <conditionalFormatting sqref="F200">
    <cfRule type="expression" dxfId="6699" priority="4551" stopIfTrue="1">
      <formula>$A200&lt;&gt;""</formula>
    </cfRule>
  </conditionalFormatting>
  <conditionalFormatting sqref="G201:H201">
    <cfRule type="expression" dxfId="6698" priority="4549" stopIfTrue="1">
      <formula>$A201&lt;&gt;""</formula>
    </cfRule>
  </conditionalFormatting>
  <conditionalFormatting sqref="G201:H201">
    <cfRule type="expression" dxfId="6697" priority="4550" stopIfTrue="1">
      <formula>$A201&lt;&gt;""</formula>
    </cfRule>
  </conditionalFormatting>
  <conditionalFormatting sqref="G202:H202">
    <cfRule type="expression" dxfId="6696" priority="4547" stopIfTrue="1">
      <formula>$A202&lt;&gt;""</formula>
    </cfRule>
  </conditionalFormatting>
  <conditionalFormatting sqref="G202:H202">
    <cfRule type="expression" dxfId="6695" priority="4548" stopIfTrue="1">
      <formula>$A202&lt;&gt;""</formula>
    </cfRule>
  </conditionalFormatting>
  <conditionalFormatting sqref="F202">
    <cfRule type="expression" dxfId="6694" priority="4546" stopIfTrue="1">
      <formula>$A202&lt;&gt;""</formula>
    </cfRule>
  </conditionalFormatting>
  <conditionalFormatting sqref="F207">
    <cfRule type="expression" dxfId="6693" priority="4545" stopIfTrue="1">
      <formula>$A207&lt;&gt;""</formula>
    </cfRule>
  </conditionalFormatting>
  <conditionalFormatting sqref="F203">
    <cfRule type="expression" dxfId="6692" priority="4544" stopIfTrue="1">
      <formula>$A203&lt;&gt;""</formula>
    </cfRule>
  </conditionalFormatting>
  <conditionalFormatting sqref="G207">
    <cfRule type="expression" dxfId="6691" priority="4543" stopIfTrue="1">
      <formula>$A207&lt;&gt;""</formula>
    </cfRule>
  </conditionalFormatting>
  <conditionalFormatting sqref="H204">
    <cfRule type="expression" dxfId="6690" priority="4541" stopIfTrue="1">
      <formula>$A204&lt;&gt;""</formula>
    </cfRule>
  </conditionalFormatting>
  <conditionalFormatting sqref="H204">
    <cfRule type="expression" dxfId="6689" priority="4542" stopIfTrue="1">
      <formula>$A204&lt;&gt;""</formula>
    </cfRule>
  </conditionalFormatting>
  <conditionalFormatting sqref="G204">
    <cfRule type="expression" dxfId="6688" priority="4539" stopIfTrue="1">
      <formula>$A204&lt;&gt;""</formula>
    </cfRule>
  </conditionalFormatting>
  <conditionalFormatting sqref="G204">
    <cfRule type="expression" dxfId="6687" priority="4540" stopIfTrue="1">
      <formula>$A204&lt;&gt;""</formula>
    </cfRule>
  </conditionalFormatting>
  <conditionalFormatting sqref="F204">
    <cfRule type="expression" dxfId="6686" priority="4538" stopIfTrue="1">
      <formula>$A204&lt;&gt;""</formula>
    </cfRule>
  </conditionalFormatting>
  <conditionalFormatting sqref="H205">
    <cfRule type="expression" dxfId="6685" priority="4536" stopIfTrue="1">
      <formula>$A205&lt;&gt;""</formula>
    </cfRule>
  </conditionalFormatting>
  <conditionalFormatting sqref="H205">
    <cfRule type="expression" dxfId="6684" priority="4537" stopIfTrue="1">
      <formula>$A205&lt;&gt;""</formula>
    </cfRule>
  </conditionalFormatting>
  <conditionalFormatting sqref="G205">
    <cfRule type="expression" dxfId="6683" priority="4534" stopIfTrue="1">
      <formula>$A205&lt;&gt;""</formula>
    </cfRule>
  </conditionalFormatting>
  <conditionalFormatting sqref="G205">
    <cfRule type="expression" dxfId="6682" priority="4535" stopIfTrue="1">
      <formula>$A205&lt;&gt;""</formula>
    </cfRule>
  </conditionalFormatting>
  <conditionalFormatting sqref="F205">
    <cfRule type="expression" dxfId="6681" priority="4532" stopIfTrue="1">
      <formula>$A205&lt;&gt;""</formula>
    </cfRule>
  </conditionalFormatting>
  <conditionalFormatting sqref="F205">
    <cfRule type="expression" dxfId="6680" priority="4533" stopIfTrue="1">
      <formula>$A205&lt;&gt;""</formula>
    </cfRule>
  </conditionalFormatting>
  <conditionalFormatting sqref="G206:H206">
    <cfRule type="expression" dxfId="6679" priority="4530" stopIfTrue="1">
      <formula>$A206&lt;&gt;""</formula>
    </cfRule>
  </conditionalFormatting>
  <conditionalFormatting sqref="G206:H206">
    <cfRule type="expression" dxfId="6678" priority="4531" stopIfTrue="1">
      <formula>$A206&lt;&gt;""</formula>
    </cfRule>
  </conditionalFormatting>
  <conditionalFormatting sqref="F201">
    <cfRule type="expression" dxfId="6677" priority="4529" stopIfTrue="1">
      <formula>$A201&lt;&gt;""</formula>
    </cfRule>
  </conditionalFormatting>
  <conditionalFormatting sqref="F209:H209">
    <cfRule type="expression" dxfId="6676" priority="4527" stopIfTrue="1">
      <formula>$A209&lt;&gt;""</formula>
    </cfRule>
  </conditionalFormatting>
  <conditionalFormatting sqref="F209:H209">
    <cfRule type="expression" dxfId="6675" priority="4528" stopIfTrue="1">
      <formula>$A209&lt;&gt;""</formula>
    </cfRule>
  </conditionalFormatting>
  <conditionalFormatting sqref="G208">
    <cfRule type="expression" dxfId="6674" priority="4525" stopIfTrue="1">
      <formula>$A208&lt;&gt;""</formula>
    </cfRule>
  </conditionalFormatting>
  <conditionalFormatting sqref="G208">
    <cfRule type="expression" dxfId="6673" priority="4526" stopIfTrue="1">
      <formula>$A208&lt;&gt;""</formula>
    </cfRule>
  </conditionalFormatting>
  <conditionalFormatting sqref="F210">
    <cfRule type="expression" dxfId="6672" priority="4524" stopIfTrue="1">
      <formula>$A210&lt;&gt;""</formula>
    </cfRule>
  </conditionalFormatting>
  <conditionalFormatting sqref="G210:H210">
    <cfRule type="expression" dxfId="6671" priority="4522" stopIfTrue="1">
      <formula>$A210&lt;&gt;""</formula>
    </cfRule>
  </conditionalFormatting>
  <conditionalFormatting sqref="G210:H210">
    <cfRule type="expression" dxfId="6670" priority="4523" stopIfTrue="1">
      <formula>$A210&lt;&gt;""</formula>
    </cfRule>
  </conditionalFormatting>
  <conditionalFormatting sqref="G213:H213">
    <cfRule type="expression" dxfId="6669" priority="4520" stopIfTrue="1">
      <formula>$A213&lt;&gt;""</formula>
    </cfRule>
  </conditionalFormatting>
  <conditionalFormatting sqref="G213:H213">
    <cfRule type="expression" dxfId="6668" priority="4521" stopIfTrue="1">
      <formula>$A213&lt;&gt;""</formula>
    </cfRule>
  </conditionalFormatting>
  <conditionalFormatting sqref="F213">
    <cfRule type="expression" dxfId="6667" priority="4519" stopIfTrue="1">
      <formula>$A213&lt;&gt;""</formula>
    </cfRule>
  </conditionalFormatting>
  <conditionalFormatting sqref="H211">
    <cfRule type="expression" dxfId="6666" priority="4517" stopIfTrue="1">
      <formula>$A211&lt;&gt;""</formula>
    </cfRule>
  </conditionalFormatting>
  <conditionalFormatting sqref="H211">
    <cfRule type="expression" dxfId="6665" priority="4518" stopIfTrue="1">
      <formula>$A211&lt;&gt;""</formula>
    </cfRule>
  </conditionalFormatting>
  <conditionalFormatting sqref="H212">
    <cfRule type="expression" dxfId="6664" priority="4515" stopIfTrue="1">
      <formula>$A212&lt;&gt;""</formula>
    </cfRule>
  </conditionalFormatting>
  <conditionalFormatting sqref="H212">
    <cfRule type="expression" dxfId="6663" priority="4516" stopIfTrue="1">
      <formula>$A212&lt;&gt;""</formula>
    </cfRule>
  </conditionalFormatting>
  <conditionalFormatting sqref="F212">
    <cfRule type="expression" dxfId="6662" priority="4514" stopIfTrue="1">
      <formula>$A212&lt;&gt;""</formula>
    </cfRule>
  </conditionalFormatting>
  <conditionalFormatting sqref="I214:J214">
    <cfRule type="expression" dxfId="6661" priority="4513" stopIfTrue="1">
      <formula>$A214&lt;&gt;""</formula>
    </cfRule>
  </conditionalFormatting>
  <conditionalFormatting sqref="G212:H212">
    <cfRule type="expression" dxfId="6660" priority="4511" stopIfTrue="1">
      <formula>$A212&lt;&gt;""</formula>
    </cfRule>
  </conditionalFormatting>
  <conditionalFormatting sqref="G212:H212">
    <cfRule type="expression" dxfId="6659" priority="4512" stopIfTrue="1">
      <formula>$A212&lt;&gt;""</formula>
    </cfRule>
  </conditionalFormatting>
  <conditionalFormatting sqref="F212">
    <cfRule type="expression" dxfId="6658" priority="4510" stopIfTrue="1">
      <formula>$A212&lt;&gt;""</formula>
    </cfRule>
  </conditionalFormatting>
  <conditionalFormatting sqref="F211">
    <cfRule type="expression" dxfId="6657" priority="4509" stopIfTrue="1">
      <formula>$A211&lt;&gt;""</formula>
    </cfRule>
  </conditionalFormatting>
  <conditionalFormatting sqref="G217:H217">
    <cfRule type="expression" dxfId="6656" priority="4508" stopIfTrue="1">
      <formula>$A217&lt;&gt;""</formula>
    </cfRule>
  </conditionalFormatting>
  <conditionalFormatting sqref="F217">
    <cfRule type="expression" dxfId="6655" priority="4507" stopIfTrue="1">
      <formula>$A217&lt;&gt;""</formula>
    </cfRule>
  </conditionalFormatting>
  <conditionalFormatting sqref="H218">
    <cfRule type="expression" dxfId="6654" priority="4506" stopIfTrue="1">
      <formula>$A218&lt;&gt;""</formula>
    </cfRule>
  </conditionalFormatting>
  <conditionalFormatting sqref="H194">
    <cfRule type="expression" dxfId="6653" priority="4505" stopIfTrue="1">
      <formula>$A194&lt;&gt;""</formula>
    </cfRule>
  </conditionalFormatting>
  <conditionalFormatting sqref="H194">
    <cfRule type="expression" dxfId="6652" priority="4504" stopIfTrue="1">
      <formula>$A194&lt;&gt;""</formula>
    </cfRule>
  </conditionalFormatting>
  <conditionalFormatting sqref="F218">
    <cfRule type="expression" dxfId="6651" priority="4503" stopIfTrue="1">
      <formula>$A218&lt;&gt;""</formula>
    </cfRule>
  </conditionalFormatting>
  <conditionalFormatting sqref="H219 F219">
    <cfRule type="expression" dxfId="6650" priority="4502" stopIfTrue="1">
      <formula>$A219&lt;&gt;""</formula>
    </cfRule>
  </conditionalFormatting>
  <conditionalFormatting sqref="G219">
    <cfRule type="expression" dxfId="6649" priority="4501" stopIfTrue="1">
      <formula>$A219&lt;&gt;""</formula>
    </cfRule>
  </conditionalFormatting>
  <conditionalFormatting sqref="G221:H221">
    <cfRule type="expression" dxfId="6648" priority="4499" stopIfTrue="1">
      <formula>$A221&lt;&gt;""</formula>
    </cfRule>
  </conditionalFormatting>
  <conditionalFormatting sqref="G221:H221">
    <cfRule type="expression" dxfId="6647" priority="4500" stopIfTrue="1">
      <formula>$A221&lt;&gt;""</formula>
    </cfRule>
  </conditionalFormatting>
  <conditionalFormatting sqref="G223:H223">
    <cfRule type="expression" dxfId="6646" priority="4497" stopIfTrue="1">
      <formula>$A223&lt;&gt;""</formula>
    </cfRule>
  </conditionalFormatting>
  <conditionalFormatting sqref="G223:H223">
    <cfRule type="expression" dxfId="6645" priority="4498" stopIfTrue="1">
      <formula>$A223&lt;&gt;""</formula>
    </cfRule>
  </conditionalFormatting>
  <conditionalFormatting sqref="F223">
    <cfRule type="expression" dxfId="6644" priority="4496" stopIfTrue="1">
      <formula>$A223&lt;&gt;""</formula>
    </cfRule>
  </conditionalFormatting>
  <conditionalFormatting sqref="F224">
    <cfRule type="expression" dxfId="6643" priority="4495" stopIfTrue="1">
      <formula>$A224&lt;&gt;""</formula>
    </cfRule>
  </conditionalFormatting>
  <conditionalFormatting sqref="F231:H231">
    <cfRule type="expression" dxfId="6642" priority="4493" stopIfTrue="1">
      <formula>$A231&lt;&gt;""</formula>
    </cfRule>
  </conditionalFormatting>
  <conditionalFormatting sqref="F231:H231">
    <cfRule type="expression" dxfId="6641" priority="4494" stopIfTrue="1">
      <formula>$A231&lt;&gt;""</formula>
    </cfRule>
  </conditionalFormatting>
  <conditionalFormatting sqref="G224">
    <cfRule type="expression" dxfId="6640" priority="4492" stopIfTrue="1">
      <formula>$A224&lt;&gt;""</formula>
    </cfRule>
  </conditionalFormatting>
  <conditionalFormatting sqref="F228:H228">
    <cfRule type="expression" dxfId="6639" priority="4490" stopIfTrue="1">
      <formula>$A228&lt;&gt;""</formula>
    </cfRule>
  </conditionalFormatting>
  <conditionalFormatting sqref="F228:H228">
    <cfRule type="expression" dxfId="6638" priority="4491" stopIfTrue="1">
      <formula>$A228&lt;&gt;""</formula>
    </cfRule>
  </conditionalFormatting>
  <conditionalFormatting sqref="F229">
    <cfRule type="expression" dxfId="6637" priority="4488" stopIfTrue="1">
      <formula>$A229&lt;&gt;""</formula>
    </cfRule>
  </conditionalFormatting>
  <conditionalFormatting sqref="F229">
    <cfRule type="expression" dxfId="6636" priority="4489" stopIfTrue="1">
      <formula>$A229&lt;&gt;""</formula>
    </cfRule>
  </conditionalFormatting>
  <conditionalFormatting sqref="G229">
    <cfRule type="expression" dxfId="6635" priority="4486" stopIfTrue="1">
      <formula>$A229&lt;&gt;""</formula>
    </cfRule>
  </conditionalFormatting>
  <conditionalFormatting sqref="G229">
    <cfRule type="expression" dxfId="6634" priority="4487" stopIfTrue="1">
      <formula>$A229&lt;&gt;""</formula>
    </cfRule>
  </conditionalFormatting>
  <conditionalFormatting sqref="F230">
    <cfRule type="expression" dxfId="6633" priority="4485" stopIfTrue="1">
      <formula>$A230&lt;&gt;""</formula>
    </cfRule>
  </conditionalFormatting>
  <conditionalFormatting sqref="G230">
    <cfRule type="expression" dxfId="6632" priority="4484" stopIfTrue="1">
      <formula>$A230&lt;&gt;""</formula>
    </cfRule>
  </conditionalFormatting>
  <conditionalFormatting sqref="F232:H232">
    <cfRule type="expression" dxfId="6631" priority="4482" stopIfTrue="1">
      <formula>$A232&lt;&gt;""</formula>
    </cfRule>
  </conditionalFormatting>
  <conditionalFormatting sqref="H232">
    <cfRule type="expression" dxfId="6630" priority="4483" stopIfTrue="1">
      <formula>$A232&lt;&gt;""</formula>
    </cfRule>
  </conditionalFormatting>
  <conditionalFormatting sqref="F233:H233">
    <cfRule type="expression" dxfId="6629" priority="4480" stopIfTrue="1">
      <formula>$A233&lt;&gt;""</formula>
    </cfRule>
  </conditionalFormatting>
  <conditionalFormatting sqref="H233">
    <cfRule type="expression" dxfId="6628" priority="4481" stopIfTrue="1">
      <formula>$A233&lt;&gt;""</formula>
    </cfRule>
  </conditionalFormatting>
  <conditionalFormatting sqref="G234:H234">
    <cfRule type="expression" dxfId="6627" priority="4478" stopIfTrue="1">
      <formula>$A234&lt;&gt;""</formula>
    </cfRule>
  </conditionalFormatting>
  <conditionalFormatting sqref="G234:H234">
    <cfRule type="expression" dxfId="6626" priority="4479" stopIfTrue="1">
      <formula>$A234&lt;&gt;""</formula>
    </cfRule>
  </conditionalFormatting>
  <conditionalFormatting sqref="F234">
    <cfRule type="expression" dxfId="6625" priority="4477" stopIfTrue="1">
      <formula>$A234&lt;&gt;""</formula>
    </cfRule>
  </conditionalFormatting>
  <conditionalFormatting sqref="F237:H237">
    <cfRule type="expression" dxfId="6624" priority="4475" stopIfTrue="1">
      <formula>$A237&lt;&gt;""</formula>
    </cfRule>
  </conditionalFormatting>
  <conditionalFormatting sqref="H237">
    <cfRule type="expression" dxfId="6623" priority="4476" stopIfTrue="1">
      <formula>$A237&lt;&gt;""</formula>
    </cfRule>
  </conditionalFormatting>
  <conditionalFormatting sqref="G236:H236">
    <cfRule type="expression" dxfId="6622" priority="4473" stopIfTrue="1">
      <formula>$A236&lt;&gt;""</formula>
    </cfRule>
  </conditionalFormatting>
  <conditionalFormatting sqref="G236:H236">
    <cfRule type="expression" dxfId="6621" priority="4474" stopIfTrue="1">
      <formula>$A236&lt;&gt;""</formula>
    </cfRule>
  </conditionalFormatting>
  <conditionalFormatting sqref="H235">
    <cfRule type="expression" dxfId="6620" priority="4472" stopIfTrue="1">
      <formula>$A235&lt;&gt;""</formula>
    </cfRule>
  </conditionalFormatting>
  <conditionalFormatting sqref="G238:H238">
    <cfRule type="expression" dxfId="6619" priority="4470" stopIfTrue="1">
      <formula>$A238&lt;&gt;""</formula>
    </cfRule>
  </conditionalFormatting>
  <conditionalFormatting sqref="H238">
    <cfRule type="expression" dxfId="6618" priority="4471" stopIfTrue="1">
      <formula>$A238&lt;&gt;""</formula>
    </cfRule>
  </conditionalFormatting>
  <conditionalFormatting sqref="G238:H238">
    <cfRule type="expression" dxfId="6617" priority="4469" stopIfTrue="1">
      <formula>$A238&lt;&gt;""</formula>
    </cfRule>
  </conditionalFormatting>
  <conditionalFormatting sqref="F238">
    <cfRule type="expression" dxfId="6616" priority="4468" stopIfTrue="1">
      <formula>$A238&lt;&gt;""</formula>
    </cfRule>
  </conditionalFormatting>
  <conditionalFormatting sqref="F239">
    <cfRule type="expression" dxfId="6615" priority="4467" stopIfTrue="1">
      <formula>$A239&lt;&gt;""</formula>
    </cfRule>
  </conditionalFormatting>
  <conditionalFormatting sqref="G239:H239">
    <cfRule type="expression" dxfId="6614" priority="4465" stopIfTrue="1">
      <formula>$A239&lt;&gt;""</formula>
    </cfRule>
  </conditionalFormatting>
  <conditionalFormatting sqref="G239:H239">
    <cfRule type="expression" dxfId="6613" priority="4466" stopIfTrue="1">
      <formula>$A239&lt;&gt;""</formula>
    </cfRule>
  </conditionalFormatting>
  <conditionalFormatting sqref="G240:H240">
    <cfRule type="expression" dxfId="6612" priority="4463" stopIfTrue="1">
      <formula>$A240&lt;&gt;""</formula>
    </cfRule>
  </conditionalFormatting>
  <conditionalFormatting sqref="H240">
    <cfRule type="expression" dxfId="6611" priority="4464" stopIfTrue="1">
      <formula>$A240&lt;&gt;""</formula>
    </cfRule>
  </conditionalFormatting>
  <conditionalFormatting sqref="G240:H240">
    <cfRule type="expression" dxfId="6610" priority="4462" stopIfTrue="1">
      <formula>$A240&lt;&gt;""</formula>
    </cfRule>
  </conditionalFormatting>
  <conditionalFormatting sqref="F240">
    <cfRule type="expression" dxfId="6609" priority="4461" stopIfTrue="1">
      <formula>$A240&lt;&gt;""</formula>
    </cfRule>
  </conditionalFormatting>
  <conditionalFormatting sqref="G241:H241">
    <cfRule type="expression" dxfId="6608" priority="4459" stopIfTrue="1">
      <formula>$A241&lt;&gt;""</formula>
    </cfRule>
  </conditionalFormatting>
  <conditionalFormatting sqref="G241:H241">
    <cfRule type="expression" dxfId="6607" priority="4460" stopIfTrue="1">
      <formula>$A241&lt;&gt;""</formula>
    </cfRule>
  </conditionalFormatting>
  <conditionalFormatting sqref="F242:H242">
    <cfRule type="expression" dxfId="6606" priority="4457" stopIfTrue="1">
      <formula>$A242&lt;&gt;""</formula>
    </cfRule>
  </conditionalFormatting>
  <conditionalFormatting sqref="F242:H242">
    <cfRule type="expression" dxfId="6605" priority="4458" stopIfTrue="1">
      <formula>$A242&lt;&gt;""</formula>
    </cfRule>
  </conditionalFormatting>
  <conditionalFormatting sqref="G244:H244">
    <cfRule type="expression" dxfId="6604" priority="4455" stopIfTrue="1">
      <formula>$A244&lt;&gt;""</formula>
    </cfRule>
  </conditionalFormatting>
  <conditionalFormatting sqref="H244">
    <cfRule type="expression" dxfId="6603" priority="4456" stopIfTrue="1">
      <formula>$A244&lt;&gt;""</formula>
    </cfRule>
  </conditionalFormatting>
  <conditionalFormatting sqref="G244:H244">
    <cfRule type="expression" dxfId="6602" priority="4454" stopIfTrue="1">
      <formula>$A244&lt;&gt;""</formula>
    </cfRule>
  </conditionalFormatting>
  <conditionalFormatting sqref="F244">
    <cfRule type="expression" dxfId="6601" priority="4453" stopIfTrue="1">
      <formula>$A244&lt;&gt;""</formula>
    </cfRule>
  </conditionalFormatting>
  <conditionalFormatting sqref="I246">
    <cfRule type="expression" dxfId="6600" priority="4452" stopIfTrue="1">
      <formula>$A246&lt;&gt;""</formula>
    </cfRule>
  </conditionalFormatting>
  <conditionalFormatting sqref="G256:H256">
    <cfRule type="expression" dxfId="6599" priority="4450" stopIfTrue="1">
      <formula>$A256&lt;&gt;""</formula>
    </cfRule>
  </conditionalFormatting>
  <conditionalFormatting sqref="G256:H256">
    <cfRule type="expression" dxfId="6598" priority="4451" stopIfTrue="1">
      <formula>$A256&lt;&gt;""</formula>
    </cfRule>
  </conditionalFormatting>
  <conditionalFormatting sqref="F256">
    <cfRule type="expression" dxfId="6597" priority="4449" stopIfTrue="1">
      <formula>$A256&lt;&gt;""</formula>
    </cfRule>
  </conditionalFormatting>
  <conditionalFormatting sqref="G247:H247">
    <cfRule type="expression" dxfId="6596" priority="4447" stopIfTrue="1">
      <formula>$A247&lt;&gt;""</formula>
    </cfRule>
  </conditionalFormatting>
  <conditionalFormatting sqref="G247:H247">
    <cfRule type="expression" dxfId="6595" priority="4448" stopIfTrue="1">
      <formula>$A247&lt;&gt;""</formula>
    </cfRule>
  </conditionalFormatting>
  <conditionalFormatting sqref="F247">
    <cfRule type="expression" dxfId="6594" priority="4446" stopIfTrue="1">
      <formula>$A247&lt;&gt;""</formula>
    </cfRule>
  </conditionalFormatting>
  <conditionalFormatting sqref="G249:H249">
    <cfRule type="expression" dxfId="6593" priority="4444" stopIfTrue="1">
      <formula>$A249&lt;&gt;""</formula>
    </cfRule>
  </conditionalFormatting>
  <conditionalFormatting sqref="G249:H249">
    <cfRule type="expression" dxfId="6592" priority="4445" stopIfTrue="1">
      <formula>$A249&lt;&gt;""</formula>
    </cfRule>
  </conditionalFormatting>
  <conditionalFormatting sqref="G252:H252">
    <cfRule type="expression" dxfId="6591" priority="4442" stopIfTrue="1">
      <formula>$A252&lt;&gt;""</formula>
    </cfRule>
  </conditionalFormatting>
  <conditionalFormatting sqref="G252:H252">
    <cfRule type="expression" dxfId="6590" priority="4443" stopIfTrue="1">
      <formula>$A252&lt;&gt;""</formula>
    </cfRule>
  </conditionalFormatting>
  <conditionalFormatting sqref="F252">
    <cfRule type="expression" dxfId="6589" priority="4441" stopIfTrue="1">
      <formula>$A252&lt;&gt;""</formula>
    </cfRule>
  </conditionalFormatting>
  <conditionalFormatting sqref="H254">
    <cfRule type="expression" dxfId="6588" priority="4439" stopIfTrue="1">
      <formula>$A254&lt;&gt;""</formula>
    </cfRule>
  </conditionalFormatting>
  <conditionalFormatting sqref="H254">
    <cfRule type="expression" dxfId="6587" priority="4440" stopIfTrue="1">
      <formula>$A254&lt;&gt;""</formula>
    </cfRule>
  </conditionalFormatting>
  <conditionalFormatting sqref="G254">
    <cfRule type="expression" dxfId="6586" priority="4437" stopIfTrue="1">
      <formula>$A254&lt;&gt;""</formula>
    </cfRule>
  </conditionalFormatting>
  <conditionalFormatting sqref="G254">
    <cfRule type="expression" dxfId="6585" priority="4438" stopIfTrue="1">
      <formula>$A254&lt;&gt;""</formula>
    </cfRule>
  </conditionalFormatting>
  <conditionalFormatting sqref="G255:H255">
    <cfRule type="expression" dxfId="6584" priority="4435" stopIfTrue="1">
      <formula>$A255&lt;&gt;""</formula>
    </cfRule>
  </conditionalFormatting>
  <conditionalFormatting sqref="G255:H255">
    <cfRule type="expression" dxfId="6583" priority="4436" stopIfTrue="1">
      <formula>$A255&lt;&gt;""</formula>
    </cfRule>
  </conditionalFormatting>
  <conditionalFormatting sqref="F255">
    <cfRule type="expression" dxfId="6582" priority="4434" stopIfTrue="1">
      <formula>$A255&lt;&gt;""</formula>
    </cfRule>
  </conditionalFormatting>
  <conditionalFormatting sqref="C259:H259">
    <cfRule type="expression" dxfId="6581" priority="4432" stopIfTrue="1">
      <formula>$A259&lt;&gt;""</formula>
    </cfRule>
  </conditionalFormatting>
  <conditionalFormatting sqref="C259:H259">
    <cfRule type="expression" dxfId="6580" priority="4433" stopIfTrue="1">
      <formula>$A259&lt;&gt;""</formula>
    </cfRule>
  </conditionalFormatting>
  <conditionalFormatting sqref="F257:H257">
    <cfRule type="expression" dxfId="6579" priority="4430" stopIfTrue="1">
      <formula>$A257&lt;&gt;""</formula>
    </cfRule>
  </conditionalFormatting>
  <conditionalFormatting sqref="F257:H257">
    <cfRule type="expression" dxfId="6578" priority="4431" stopIfTrue="1">
      <formula>$A257&lt;&gt;""</formula>
    </cfRule>
  </conditionalFormatting>
  <conditionalFormatting sqref="F258:H258">
    <cfRule type="expression" dxfId="6577" priority="4428" stopIfTrue="1">
      <formula>$A258&lt;&gt;""</formula>
    </cfRule>
  </conditionalFormatting>
  <conditionalFormatting sqref="F258:H258">
    <cfRule type="expression" dxfId="6576" priority="4429" stopIfTrue="1">
      <formula>$A258&lt;&gt;""</formula>
    </cfRule>
  </conditionalFormatting>
  <conditionalFormatting sqref="F207">
    <cfRule type="expression" dxfId="6575" priority="4425" stopIfTrue="1">
      <formula>$A207&lt;&gt;""</formula>
    </cfRule>
  </conditionalFormatting>
  <conditionalFormatting sqref="F255:I255">
    <cfRule type="expression" dxfId="6574" priority="4427" stopIfTrue="1">
      <formula>$A255&lt;&gt;""</formula>
    </cfRule>
  </conditionalFormatting>
  <conditionalFormatting sqref="H256:I256">
    <cfRule type="expression" dxfId="6573" priority="4426" stopIfTrue="1">
      <formula>$A256&lt;&gt;""</formula>
    </cfRule>
  </conditionalFormatting>
  <conditionalFormatting sqref="F133:H133">
    <cfRule type="expression" dxfId="6572" priority="4423" stopIfTrue="1">
      <formula>$A133&lt;&gt;""</formula>
    </cfRule>
  </conditionalFormatting>
  <conditionalFormatting sqref="F133:H133">
    <cfRule type="expression" dxfId="6571" priority="4424" stopIfTrue="1">
      <formula>$A133&lt;&gt;""</formula>
    </cfRule>
  </conditionalFormatting>
  <conditionalFormatting sqref="F134:H134">
    <cfRule type="expression" dxfId="6570" priority="4421" stopIfTrue="1">
      <formula>$A134&lt;&gt;""</formula>
    </cfRule>
  </conditionalFormatting>
  <conditionalFormatting sqref="F134:H134">
    <cfRule type="expression" dxfId="6569" priority="4422" stopIfTrue="1">
      <formula>$A134&lt;&gt;""</formula>
    </cfRule>
  </conditionalFormatting>
  <conditionalFormatting sqref="F132:H132">
    <cfRule type="expression" dxfId="6568" priority="4419" stopIfTrue="1">
      <formula>$A132&lt;&gt;""</formula>
    </cfRule>
  </conditionalFormatting>
  <conditionalFormatting sqref="F132:H132">
    <cfRule type="expression" dxfId="6567" priority="4420" stopIfTrue="1">
      <formula>$A132&lt;&gt;""</formula>
    </cfRule>
  </conditionalFormatting>
  <conditionalFormatting sqref="D142">
    <cfRule type="expression" dxfId="6566" priority="4418" stopIfTrue="1">
      <formula>$A142&lt;&gt;""</formula>
    </cfRule>
  </conditionalFormatting>
  <conditionalFormatting sqref="H135">
    <cfRule type="expression" dxfId="6565" priority="4417" stopIfTrue="1">
      <formula>$A135&lt;&gt;""</formula>
    </cfRule>
  </conditionalFormatting>
  <conditionalFormatting sqref="G135">
    <cfRule type="expression" dxfId="6564" priority="4415" stopIfTrue="1">
      <formula>$A135&lt;&gt;""</formula>
    </cfRule>
  </conditionalFormatting>
  <conditionalFormatting sqref="G135">
    <cfRule type="expression" dxfId="6563" priority="4416" stopIfTrue="1">
      <formula>$A135&lt;&gt;""</formula>
    </cfRule>
  </conditionalFormatting>
  <conditionalFormatting sqref="G137">
    <cfRule type="expression" dxfId="6562" priority="4414" stopIfTrue="1">
      <formula>$A137&lt;&gt;""</formula>
    </cfRule>
  </conditionalFormatting>
  <conditionalFormatting sqref="G138">
    <cfRule type="expression" dxfId="6561" priority="4413" stopIfTrue="1">
      <formula>$A138&lt;&gt;""</formula>
    </cfRule>
  </conditionalFormatting>
  <conditionalFormatting sqref="G144:H144">
    <cfRule type="expression" dxfId="6560" priority="4411" stopIfTrue="1">
      <formula>$A144&lt;&gt;""</formula>
    </cfRule>
  </conditionalFormatting>
  <conditionalFormatting sqref="G144:H144">
    <cfRule type="expression" dxfId="6559" priority="4412" stopIfTrue="1">
      <formula>$A144&lt;&gt;""</formula>
    </cfRule>
  </conditionalFormatting>
  <conditionalFormatting sqref="I163:J163">
    <cfRule type="expression" dxfId="6558" priority="4410" stopIfTrue="1">
      <formula>$A163&lt;&gt;""</formula>
    </cfRule>
  </conditionalFormatting>
  <conditionalFormatting sqref="F153:H153">
    <cfRule type="expression" dxfId="6557" priority="4408" stopIfTrue="1">
      <formula>$A153&lt;&gt;""</formula>
    </cfRule>
  </conditionalFormatting>
  <conditionalFormatting sqref="F153:H153">
    <cfRule type="expression" dxfId="6556" priority="4409" stopIfTrue="1">
      <formula>$A153&lt;&gt;""</formula>
    </cfRule>
  </conditionalFormatting>
  <conditionalFormatting sqref="G152">
    <cfRule type="expression" dxfId="6555" priority="4406" stopIfTrue="1">
      <formula>$A152&lt;&gt;""</formula>
    </cfRule>
  </conditionalFormatting>
  <conditionalFormatting sqref="G152">
    <cfRule type="expression" dxfId="6554" priority="4407" stopIfTrue="1">
      <formula>$A152&lt;&gt;""</formula>
    </cfRule>
  </conditionalFormatting>
  <conditionalFormatting sqref="F156:H156">
    <cfRule type="expression" dxfId="6553" priority="4404" stopIfTrue="1">
      <formula>$A156&lt;&gt;""</formula>
    </cfRule>
  </conditionalFormatting>
  <conditionalFormatting sqref="F156:H156">
    <cfRule type="expression" dxfId="6552" priority="4405" stopIfTrue="1">
      <formula>$A156&lt;&gt;""</formula>
    </cfRule>
  </conditionalFormatting>
  <conditionalFormatting sqref="G157:H157">
    <cfRule type="expression" dxfId="6551" priority="4402" stopIfTrue="1">
      <formula>$A157&lt;&gt;""</formula>
    </cfRule>
  </conditionalFormatting>
  <conditionalFormatting sqref="G157:H157">
    <cfRule type="expression" dxfId="6550" priority="4403" stopIfTrue="1">
      <formula>$A157&lt;&gt;""</formula>
    </cfRule>
  </conditionalFormatting>
  <conditionalFormatting sqref="G154:H154">
    <cfRule type="expression" dxfId="6549" priority="4400" stopIfTrue="1">
      <formula>$A154&lt;&gt;""</formula>
    </cfRule>
  </conditionalFormatting>
  <conditionalFormatting sqref="H154">
    <cfRule type="expression" dxfId="6548" priority="4401" stopIfTrue="1">
      <formula>$A154&lt;&gt;""</formula>
    </cfRule>
  </conditionalFormatting>
  <conditionalFormatting sqref="H158">
    <cfRule type="expression" dxfId="6547" priority="4398" stopIfTrue="1">
      <formula>$A158&lt;&gt;""</formula>
    </cfRule>
  </conditionalFormatting>
  <conditionalFormatting sqref="H158">
    <cfRule type="expression" dxfId="6546" priority="4399" stopIfTrue="1">
      <formula>$A158&lt;&gt;""</formula>
    </cfRule>
  </conditionalFormatting>
  <conditionalFormatting sqref="H159">
    <cfRule type="expression" dxfId="6545" priority="4396" stopIfTrue="1">
      <formula>$A159&lt;&gt;""</formula>
    </cfRule>
  </conditionalFormatting>
  <conditionalFormatting sqref="H159">
    <cfRule type="expression" dxfId="6544" priority="4397" stopIfTrue="1">
      <formula>$A159&lt;&gt;""</formula>
    </cfRule>
  </conditionalFormatting>
  <conditionalFormatting sqref="H160">
    <cfRule type="expression" dxfId="6543" priority="4394" stopIfTrue="1">
      <formula>$A160&lt;&gt;""</formula>
    </cfRule>
  </conditionalFormatting>
  <conditionalFormatting sqref="H160">
    <cfRule type="expression" dxfId="6542" priority="4395" stopIfTrue="1">
      <formula>$A160&lt;&gt;""</formula>
    </cfRule>
  </conditionalFormatting>
  <conditionalFormatting sqref="H161">
    <cfRule type="expression" dxfId="6541" priority="4392" stopIfTrue="1">
      <formula>$A161&lt;&gt;""</formula>
    </cfRule>
  </conditionalFormatting>
  <conditionalFormatting sqref="H161">
    <cfRule type="expression" dxfId="6540" priority="4393" stopIfTrue="1">
      <formula>$A161&lt;&gt;""</formula>
    </cfRule>
  </conditionalFormatting>
  <conditionalFormatting sqref="G165">
    <cfRule type="expression" dxfId="6539" priority="4390" stopIfTrue="1">
      <formula>$A165&lt;&gt;""</formula>
    </cfRule>
  </conditionalFormatting>
  <conditionalFormatting sqref="G165">
    <cfRule type="expression" dxfId="6538" priority="4391" stopIfTrue="1">
      <formula>$A165&lt;&gt;""</formula>
    </cfRule>
  </conditionalFormatting>
  <conditionalFormatting sqref="G164">
    <cfRule type="expression" dxfId="6537" priority="4388" stopIfTrue="1">
      <formula>$A164&lt;&gt;""</formula>
    </cfRule>
  </conditionalFormatting>
  <conditionalFormatting sqref="G164">
    <cfRule type="expression" dxfId="6536" priority="4389" stopIfTrue="1">
      <formula>$A164&lt;&gt;""</formula>
    </cfRule>
  </conditionalFormatting>
  <conditionalFormatting sqref="F170">
    <cfRule type="expression" dxfId="6535" priority="4387" stopIfTrue="1">
      <formula>$A170&lt;&gt;""</formula>
    </cfRule>
  </conditionalFormatting>
  <conditionalFormatting sqref="G171:H171">
    <cfRule type="expression" dxfId="6534" priority="4385" stopIfTrue="1">
      <formula>$A171&lt;&gt;""</formula>
    </cfRule>
  </conditionalFormatting>
  <conditionalFormatting sqref="G171:H171">
    <cfRule type="expression" dxfId="6533" priority="4386" stopIfTrue="1">
      <formula>$A171&lt;&gt;""</formula>
    </cfRule>
  </conditionalFormatting>
  <conditionalFormatting sqref="G172:H172">
    <cfRule type="expression" dxfId="6532" priority="4383" stopIfTrue="1">
      <formula>$A172&lt;&gt;""</formula>
    </cfRule>
  </conditionalFormatting>
  <conditionalFormatting sqref="G172:H172">
    <cfRule type="expression" dxfId="6531" priority="4384" stopIfTrue="1">
      <formula>$A172&lt;&gt;""</formula>
    </cfRule>
  </conditionalFormatting>
  <conditionalFormatting sqref="F171">
    <cfRule type="expression" dxfId="6530" priority="4382" stopIfTrue="1">
      <formula>$A171&lt;&gt;""</formula>
    </cfRule>
  </conditionalFormatting>
  <conditionalFormatting sqref="F172">
    <cfRule type="expression" dxfId="6529" priority="4381" stopIfTrue="1">
      <formula>$A172&lt;&gt;""</formula>
    </cfRule>
  </conditionalFormatting>
  <conditionalFormatting sqref="D171">
    <cfRule type="expression" dxfId="6528" priority="4380" stopIfTrue="1">
      <formula>$A171&lt;&gt;""</formula>
    </cfRule>
  </conditionalFormatting>
  <conditionalFormatting sqref="I185">
    <cfRule type="expression" dxfId="6527" priority="4379" stopIfTrue="1">
      <formula>$A185&lt;&gt;""</formula>
    </cfRule>
  </conditionalFormatting>
  <conditionalFormatting sqref="E183">
    <cfRule type="expression" dxfId="6526" priority="4378" stopIfTrue="1">
      <formula>$A183&lt;&gt;""</formula>
    </cfRule>
  </conditionalFormatting>
  <conditionalFormatting sqref="E184">
    <cfRule type="expression" dxfId="6525" priority="4377" stopIfTrue="1">
      <formula>$A184&lt;&gt;""</formula>
    </cfRule>
  </conditionalFormatting>
  <conditionalFormatting sqref="G174">
    <cfRule type="expression" dxfId="6524" priority="4375" stopIfTrue="1">
      <formula>$A174&lt;&gt;""</formula>
    </cfRule>
  </conditionalFormatting>
  <conditionalFormatting sqref="G174">
    <cfRule type="expression" dxfId="6523" priority="4376" stopIfTrue="1">
      <formula>$A174&lt;&gt;""</formula>
    </cfRule>
  </conditionalFormatting>
  <conditionalFormatting sqref="G173">
    <cfRule type="expression" dxfId="6522" priority="4373" stopIfTrue="1">
      <formula>$A173&lt;&gt;""</formula>
    </cfRule>
  </conditionalFormatting>
  <conditionalFormatting sqref="G173">
    <cfRule type="expression" dxfId="6521" priority="4374" stopIfTrue="1">
      <formula>$A173&lt;&gt;""</formula>
    </cfRule>
  </conditionalFormatting>
  <conditionalFormatting sqref="F185">
    <cfRule type="expression" dxfId="6520" priority="4372" stopIfTrue="1">
      <formula>$A185&lt;&gt;""</formula>
    </cfRule>
  </conditionalFormatting>
  <conditionalFormatting sqref="I209:J209">
    <cfRule type="expression" dxfId="6519" priority="4371" stopIfTrue="1">
      <formula>$A209&lt;&gt;""</formula>
    </cfRule>
  </conditionalFormatting>
  <conditionalFormatting sqref="G192:H192">
    <cfRule type="expression" dxfId="6518" priority="4369" stopIfTrue="1">
      <formula>$A192&lt;&gt;""</formula>
    </cfRule>
  </conditionalFormatting>
  <conditionalFormatting sqref="G192:H192">
    <cfRule type="expression" dxfId="6517" priority="4370" stopIfTrue="1">
      <formula>$A192&lt;&gt;""</formula>
    </cfRule>
  </conditionalFormatting>
  <conditionalFormatting sqref="G193:H193">
    <cfRule type="expression" dxfId="6516" priority="4367" stopIfTrue="1">
      <formula>$A193&lt;&gt;""</formula>
    </cfRule>
  </conditionalFormatting>
  <conditionalFormatting sqref="H193">
    <cfRule type="expression" dxfId="6515" priority="4368" stopIfTrue="1">
      <formula>$A193&lt;&gt;""</formula>
    </cfRule>
  </conditionalFormatting>
  <conditionalFormatting sqref="F194">
    <cfRule type="expression" dxfId="6514" priority="4366" stopIfTrue="1">
      <formula>$A194&lt;&gt;""</formula>
    </cfRule>
  </conditionalFormatting>
  <conditionalFormatting sqref="G195:H195">
    <cfRule type="expression" dxfId="6513" priority="4364" stopIfTrue="1">
      <formula>$A195&lt;&gt;""</formula>
    </cfRule>
  </conditionalFormatting>
  <conditionalFormatting sqref="G195:H195">
    <cfRule type="expression" dxfId="6512" priority="4365" stopIfTrue="1">
      <formula>$A195&lt;&gt;""</formula>
    </cfRule>
  </conditionalFormatting>
  <conditionalFormatting sqref="G196:H196">
    <cfRule type="expression" dxfId="6511" priority="4362" stopIfTrue="1">
      <formula>$A196&lt;&gt;""</formula>
    </cfRule>
  </conditionalFormatting>
  <conditionalFormatting sqref="G196:H196">
    <cfRule type="expression" dxfId="6510" priority="4363" stopIfTrue="1">
      <formula>$A196&lt;&gt;""</formula>
    </cfRule>
  </conditionalFormatting>
  <conditionalFormatting sqref="F196">
    <cfRule type="expression" dxfId="6509" priority="4361" stopIfTrue="1">
      <formula>$A196&lt;&gt;""</formula>
    </cfRule>
  </conditionalFormatting>
  <conditionalFormatting sqref="F201">
    <cfRule type="expression" dxfId="6508" priority="4360" stopIfTrue="1">
      <formula>$A201&lt;&gt;""</formula>
    </cfRule>
  </conditionalFormatting>
  <conditionalFormatting sqref="F197">
    <cfRule type="expression" dxfId="6507" priority="4359" stopIfTrue="1">
      <formula>$A197&lt;&gt;""</formula>
    </cfRule>
  </conditionalFormatting>
  <conditionalFormatting sqref="G201">
    <cfRule type="expression" dxfId="6506" priority="4358" stopIfTrue="1">
      <formula>$A201&lt;&gt;""</formula>
    </cfRule>
  </conditionalFormatting>
  <conditionalFormatting sqref="H198">
    <cfRule type="expression" dxfId="6505" priority="4356" stopIfTrue="1">
      <formula>$A198&lt;&gt;""</formula>
    </cfRule>
  </conditionalFormatting>
  <conditionalFormatting sqref="H198">
    <cfRule type="expression" dxfId="6504" priority="4357" stopIfTrue="1">
      <formula>$A198&lt;&gt;""</formula>
    </cfRule>
  </conditionalFormatting>
  <conditionalFormatting sqref="G198">
    <cfRule type="expression" dxfId="6503" priority="4354" stopIfTrue="1">
      <formula>$A198&lt;&gt;""</formula>
    </cfRule>
  </conditionalFormatting>
  <conditionalFormatting sqref="G198">
    <cfRule type="expression" dxfId="6502" priority="4355" stopIfTrue="1">
      <formula>$A198&lt;&gt;""</formula>
    </cfRule>
  </conditionalFormatting>
  <conditionalFormatting sqref="F198">
    <cfRule type="expression" dxfId="6501" priority="4353" stopIfTrue="1">
      <formula>$A198&lt;&gt;""</formula>
    </cfRule>
  </conditionalFormatting>
  <conditionalFormatting sqref="H199">
    <cfRule type="expression" dxfId="6500" priority="4351" stopIfTrue="1">
      <formula>$A199&lt;&gt;""</formula>
    </cfRule>
  </conditionalFormatting>
  <conditionalFormatting sqref="H199">
    <cfRule type="expression" dxfId="6499" priority="4352" stopIfTrue="1">
      <formula>$A199&lt;&gt;""</formula>
    </cfRule>
  </conditionalFormatting>
  <conditionalFormatting sqref="G199">
    <cfRule type="expression" dxfId="6498" priority="4349" stopIfTrue="1">
      <formula>$A199&lt;&gt;""</formula>
    </cfRule>
  </conditionalFormatting>
  <conditionalFormatting sqref="G199">
    <cfRule type="expression" dxfId="6497" priority="4350" stopIfTrue="1">
      <formula>$A199&lt;&gt;""</formula>
    </cfRule>
  </conditionalFormatting>
  <conditionalFormatting sqref="F199">
    <cfRule type="expression" dxfId="6496" priority="4347" stopIfTrue="1">
      <formula>$A199&lt;&gt;""</formula>
    </cfRule>
  </conditionalFormatting>
  <conditionalFormatting sqref="F199">
    <cfRule type="expression" dxfId="6495" priority="4348" stopIfTrue="1">
      <formula>$A199&lt;&gt;""</formula>
    </cfRule>
  </conditionalFormatting>
  <conditionalFormatting sqref="G200:H200">
    <cfRule type="expression" dxfId="6494" priority="4345" stopIfTrue="1">
      <formula>$A200&lt;&gt;""</formula>
    </cfRule>
  </conditionalFormatting>
  <conditionalFormatting sqref="G200:H200">
    <cfRule type="expression" dxfId="6493" priority="4346" stopIfTrue="1">
      <formula>$A200&lt;&gt;""</formula>
    </cfRule>
  </conditionalFormatting>
  <conditionalFormatting sqref="F195">
    <cfRule type="expression" dxfId="6492" priority="4344" stopIfTrue="1">
      <formula>$A195&lt;&gt;""</formula>
    </cfRule>
  </conditionalFormatting>
  <conditionalFormatting sqref="F203:H203">
    <cfRule type="expression" dxfId="6491" priority="4342" stopIfTrue="1">
      <formula>$A203&lt;&gt;""</formula>
    </cfRule>
  </conditionalFormatting>
  <conditionalFormatting sqref="F203:H203">
    <cfRule type="expression" dxfId="6490" priority="4343" stopIfTrue="1">
      <formula>$A203&lt;&gt;""</formula>
    </cfRule>
  </conditionalFormatting>
  <conditionalFormatting sqref="G202">
    <cfRule type="expression" dxfId="6489" priority="4340" stopIfTrue="1">
      <formula>$A202&lt;&gt;""</formula>
    </cfRule>
  </conditionalFormatting>
  <conditionalFormatting sqref="G202">
    <cfRule type="expression" dxfId="6488" priority="4341" stopIfTrue="1">
      <formula>$A202&lt;&gt;""</formula>
    </cfRule>
  </conditionalFormatting>
  <conditionalFormatting sqref="F204">
    <cfRule type="expression" dxfId="6487" priority="4339" stopIfTrue="1">
      <formula>$A204&lt;&gt;""</formula>
    </cfRule>
  </conditionalFormatting>
  <conditionalFormatting sqref="G204:H204">
    <cfRule type="expression" dxfId="6486" priority="4337" stopIfTrue="1">
      <formula>$A204&lt;&gt;""</formula>
    </cfRule>
  </conditionalFormatting>
  <conditionalFormatting sqref="G204:H204">
    <cfRule type="expression" dxfId="6485" priority="4338" stopIfTrue="1">
      <formula>$A204&lt;&gt;""</formula>
    </cfRule>
  </conditionalFormatting>
  <conditionalFormatting sqref="G207:H207">
    <cfRule type="expression" dxfId="6484" priority="4335" stopIfTrue="1">
      <formula>$A207&lt;&gt;""</formula>
    </cfRule>
  </conditionalFormatting>
  <conditionalFormatting sqref="G207:H207">
    <cfRule type="expression" dxfId="6483" priority="4336" stopIfTrue="1">
      <formula>$A207&lt;&gt;""</formula>
    </cfRule>
  </conditionalFormatting>
  <conditionalFormatting sqref="F207">
    <cfRule type="expression" dxfId="6482" priority="4334" stopIfTrue="1">
      <formula>$A207&lt;&gt;""</formula>
    </cfRule>
  </conditionalFormatting>
  <conditionalFormatting sqref="H205">
    <cfRule type="expression" dxfId="6481" priority="4332" stopIfTrue="1">
      <formula>$A205&lt;&gt;""</formula>
    </cfRule>
  </conditionalFormatting>
  <conditionalFormatting sqref="H205">
    <cfRule type="expression" dxfId="6480" priority="4333" stopIfTrue="1">
      <formula>$A205&lt;&gt;""</formula>
    </cfRule>
  </conditionalFormatting>
  <conditionalFormatting sqref="H206">
    <cfRule type="expression" dxfId="6479" priority="4330" stopIfTrue="1">
      <formula>$A206&lt;&gt;""</formula>
    </cfRule>
  </conditionalFormatting>
  <conditionalFormatting sqref="H206">
    <cfRule type="expression" dxfId="6478" priority="4331" stopIfTrue="1">
      <formula>$A206&lt;&gt;""</formula>
    </cfRule>
  </conditionalFormatting>
  <conditionalFormatting sqref="F206">
    <cfRule type="expression" dxfId="6477" priority="4329" stopIfTrue="1">
      <formula>$A206&lt;&gt;""</formula>
    </cfRule>
  </conditionalFormatting>
  <conditionalFormatting sqref="I208:J208">
    <cfRule type="expression" dxfId="6476" priority="4328" stopIfTrue="1">
      <formula>$A208&lt;&gt;""</formula>
    </cfRule>
  </conditionalFormatting>
  <conditionalFormatting sqref="G206:H206">
    <cfRule type="expression" dxfId="6475" priority="4326" stopIfTrue="1">
      <formula>$A206&lt;&gt;""</formula>
    </cfRule>
  </conditionalFormatting>
  <conditionalFormatting sqref="G206:H206">
    <cfRule type="expression" dxfId="6474" priority="4327" stopIfTrue="1">
      <formula>$A206&lt;&gt;""</formula>
    </cfRule>
  </conditionalFormatting>
  <conditionalFormatting sqref="F206">
    <cfRule type="expression" dxfId="6473" priority="4325" stopIfTrue="1">
      <formula>$A206&lt;&gt;""</formula>
    </cfRule>
  </conditionalFormatting>
  <conditionalFormatting sqref="F205">
    <cfRule type="expression" dxfId="6472" priority="4324" stopIfTrue="1">
      <formula>$A205&lt;&gt;""</formula>
    </cfRule>
  </conditionalFormatting>
  <conditionalFormatting sqref="G211:H211">
    <cfRule type="expression" dxfId="6471" priority="4323" stopIfTrue="1">
      <formula>$A211&lt;&gt;""</formula>
    </cfRule>
  </conditionalFormatting>
  <conditionalFormatting sqref="F211">
    <cfRule type="expression" dxfId="6470" priority="4322" stopIfTrue="1">
      <formula>$A211&lt;&gt;""</formula>
    </cfRule>
  </conditionalFormatting>
  <conditionalFormatting sqref="H212">
    <cfRule type="expression" dxfId="6469" priority="4321" stopIfTrue="1">
      <formula>$A212&lt;&gt;""</formula>
    </cfRule>
  </conditionalFormatting>
  <conditionalFormatting sqref="H188">
    <cfRule type="expression" dxfId="6468" priority="4320" stopIfTrue="1">
      <formula>$A188&lt;&gt;""</formula>
    </cfRule>
  </conditionalFormatting>
  <conditionalFormatting sqref="H188">
    <cfRule type="expression" dxfId="6467" priority="4319" stopIfTrue="1">
      <formula>$A188&lt;&gt;""</formula>
    </cfRule>
  </conditionalFormatting>
  <conditionalFormatting sqref="F212">
    <cfRule type="expression" dxfId="6466" priority="4318" stopIfTrue="1">
      <formula>$A212&lt;&gt;""</formula>
    </cfRule>
  </conditionalFormatting>
  <conditionalFormatting sqref="H213 F213">
    <cfRule type="expression" dxfId="6465" priority="4317" stopIfTrue="1">
      <formula>$A213&lt;&gt;""</formula>
    </cfRule>
  </conditionalFormatting>
  <conditionalFormatting sqref="G213">
    <cfRule type="expression" dxfId="6464" priority="4316" stopIfTrue="1">
      <formula>$A213&lt;&gt;""</formula>
    </cfRule>
  </conditionalFormatting>
  <conditionalFormatting sqref="G215:H215">
    <cfRule type="expression" dxfId="6463" priority="4314" stopIfTrue="1">
      <formula>$A215&lt;&gt;""</formula>
    </cfRule>
  </conditionalFormatting>
  <conditionalFormatting sqref="G215:H215">
    <cfRule type="expression" dxfId="6462" priority="4315" stopIfTrue="1">
      <formula>$A215&lt;&gt;""</formula>
    </cfRule>
  </conditionalFormatting>
  <conditionalFormatting sqref="G217:H217">
    <cfRule type="expression" dxfId="6461" priority="4312" stopIfTrue="1">
      <formula>$A217&lt;&gt;""</formula>
    </cfRule>
  </conditionalFormatting>
  <conditionalFormatting sqref="G217:H217">
    <cfRule type="expression" dxfId="6460" priority="4313" stopIfTrue="1">
      <formula>$A217&lt;&gt;""</formula>
    </cfRule>
  </conditionalFormatting>
  <conditionalFormatting sqref="F217">
    <cfRule type="expression" dxfId="6459" priority="4311" stopIfTrue="1">
      <formula>$A217&lt;&gt;""</formula>
    </cfRule>
  </conditionalFormatting>
  <conditionalFormatting sqref="F218">
    <cfRule type="expression" dxfId="6458" priority="4310" stopIfTrue="1">
      <formula>$A218&lt;&gt;""</formula>
    </cfRule>
  </conditionalFormatting>
  <conditionalFormatting sqref="F225:H225">
    <cfRule type="expression" dxfId="6457" priority="4308" stopIfTrue="1">
      <formula>$A225&lt;&gt;""</formula>
    </cfRule>
  </conditionalFormatting>
  <conditionalFormatting sqref="F225:H225">
    <cfRule type="expression" dxfId="6456" priority="4309" stopIfTrue="1">
      <formula>$A225&lt;&gt;""</formula>
    </cfRule>
  </conditionalFormatting>
  <conditionalFormatting sqref="G218">
    <cfRule type="expression" dxfId="6455" priority="4307" stopIfTrue="1">
      <formula>$A218&lt;&gt;""</formula>
    </cfRule>
  </conditionalFormatting>
  <conditionalFormatting sqref="F222:H222">
    <cfRule type="expression" dxfId="6454" priority="4305" stopIfTrue="1">
      <formula>$A222&lt;&gt;""</formula>
    </cfRule>
  </conditionalFormatting>
  <conditionalFormatting sqref="F222:H222">
    <cfRule type="expression" dxfId="6453" priority="4306" stopIfTrue="1">
      <formula>$A222&lt;&gt;""</formula>
    </cfRule>
  </conditionalFormatting>
  <conditionalFormatting sqref="F223">
    <cfRule type="expression" dxfId="6452" priority="4303" stopIfTrue="1">
      <formula>$A223&lt;&gt;""</formula>
    </cfRule>
  </conditionalFormatting>
  <conditionalFormatting sqref="F223">
    <cfRule type="expression" dxfId="6451" priority="4304" stopIfTrue="1">
      <formula>$A223&lt;&gt;""</formula>
    </cfRule>
  </conditionalFormatting>
  <conditionalFormatting sqref="G223">
    <cfRule type="expression" dxfId="6450" priority="4301" stopIfTrue="1">
      <formula>$A223&lt;&gt;""</formula>
    </cfRule>
  </conditionalFormatting>
  <conditionalFormatting sqref="G223">
    <cfRule type="expression" dxfId="6449" priority="4302" stopIfTrue="1">
      <formula>$A223&lt;&gt;""</formula>
    </cfRule>
  </conditionalFormatting>
  <conditionalFormatting sqref="F224">
    <cfRule type="expression" dxfId="6448" priority="4300" stopIfTrue="1">
      <formula>$A224&lt;&gt;""</formula>
    </cfRule>
  </conditionalFormatting>
  <conditionalFormatting sqref="G224">
    <cfRule type="expression" dxfId="6447" priority="4299" stopIfTrue="1">
      <formula>$A224&lt;&gt;""</formula>
    </cfRule>
  </conditionalFormatting>
  <conditionalFormatting sqref="F226:H226">
    <cfRule type="expression" dxfId="6446" priority="4297" stopIfTrue="1">
      <formula>$A226&lt;&gt;""</formula>
    </cfRule>
  </conditionalFormatting>
  <conditionalFormatting sqref="H226">
    <cfRule type="expression" dxfId="6445" priority="4298" stopIfTrue="1">
      <formula>$A226&lt;&gt;""</formula>
    </cfRule>
  </conditionalFormatting>
  <conditionalFormatting sqref="F227:H227">
    <cfRule type="expression" dxfId="6444" priority="4295" stopIfTrue="1">
      <formula>$A227&lt;&gt;""</formula>
    </cfRule>
  </conditionalFormatting>
  <conditionalFormatting sqref="H227">
    <cfRule type="expression" dxfId="6443" priority="4296" stopIfTrue="1">
      <formula>$A227&lt;&gt;""</formula>
    </cfRule>
  </conditionalFormatting>
  <conditionalFormatting sqref="G228:H228">
    <cfRule type="expression" dxfId="6442" priority="4293" stopIfTrue="1">
      <formula>$A228&lt;&gt;""</formula>
    </cfRule>
  </conditionalFormatting>
  <conditionalFormatting sqref="G228:H228">
    <cfRule type="expression" dxfId="6441" priority="4294" stopIfTrue="1">
      <formula>$A228&lt;&gt;""</formula>
    </cfRule>
  </conditionalFormatting>
  <conditionalFormatting sqref="F228">
    <cfRule type="expression" dxfId="6440" priority="4292" stopIfTrue="1">
      <formula>$A228&lt;&gt;""</formula>
    </cfRule>
  </conditionalFormatting>
  <conditionalFormatting sqref="F231:H231">
    <cfRule type="expression" dxfId="6439" priority="4290" stopIfTrue="1">
      <formula>$A231&lt;&gt;""</formula>
    </cfRule>
  </conditionalFormatting>
  <conditionalFormatting sqref="H231">
    <cfRule type="expression" dxfId="6438" priority="4291" stopIfTrue="1">
      <formula>$A231&lt;&gt;""</formula>
    </cfRule>
  </conditionalFormatting>
  <conditionalFormatting sqref="G230:H230">
    <cfRule type="expression" dxfId="6437" priority="4288" stopIfTrue="1">
      <formula>$A230&lt;&gt;""</formula>
    </cfRule>
  </conditionalFormatting>
  <conditionalFormatting sqref="G230:H230">
    <cfRule type="expression" dxfId="6436" priority="4289" stopIfTrue="1">
      <formula>$A230&lt;&gt;""</formula>
    </cfRule>
  </conditionalFormatting>
  <conditionalFormatting sqref="H229">
    <cfRule type="expression" dxfId="6435" priority="4287" stopIfTrue="1">
      <formula>$A229&lt;&gt;""</formula>
    </cfRule>
  </conditionalFormatting>
  <conditionalFormatting sqref="G232:H232">
    <cfRule type="expression" dxfId="6434" priority="4285" stopIfTrue="1">
      <formula>$A232&lt;&gt;""</formula>
    </cfRule>
  </conditionalFormatting>
  <conditionalFormatting sqref="H232">
    <cfRule type="expression" dxfId="6433" priority="4286" stopIfTrue="1">
      <formula>$A232&lt;&gt;""</formula>
    </cfRule>
  </conditionalFormatting>
  <conditionalFormatting sqref="G232:H232">
    <cfRule type="expression" dxfId="6432" priority="4284" stopIfTrue="1">
      <formula>$A232&lt;&gt;""</formula>
    </cfRule>
  </conditionalFormatting>
  <conditionalFormatting sqref="F232">
    <cfRule type="expression" dxfId="6431" priority="4283" stopIfTrue="1">
      <formula>$A232&lt;&gt;""</formula>
    </cfRule>
  </conditionalFormatting>
  <conditionalFormatting sqref="F233">
    <cfRule type="expression" dxfId="6430" priority="4282" stopIfTrue="1">
      <formula>$A233&lt;&gt;""</formula>
    </cfRule>
  </conditionalFormatting>
  <conditionalFormatting sqref="G233:H233">
    <cfRule type="expression" dxfId="6429" priority="4280" stopIfTrue="1">
      <formula>$A233&lt;&gt;""</formula>
    </cfRule>
  </conditionalFormatting>
  <conditionalFormatting sqref="G233:H233">
    <cfRule type="expression" dxfId="6428" priority="4281" stopIfTrue="1">
      <formula>$A233&lt;&gt;""</formula>
    </cfRule>
  </conditionalFormatting>
  <conditionalFormatting sqref="G234:H234">
    <cfRule type="expression" dxfId="6427" priority="4278" stopIfTrue="1">
      <formula>$A234&lt;&gt;""</formula>
    </cfRule>
  </conditionalFormatting>
  <conditionalFormatting sqref="H234">
    <cfRule type="expression" dxfId="6426" priority="4279" stopIfTrue="1">
      <formula>$A234&lt;&gt;""</formula>
    </cfRule>
  </conditionalFormatting>
  <conditionalFormatting sqref="G234:H234">
    <cfRule type="expression" dxfId="6425" priority="4277" stopIfTrue="1">
      <formula>$A234&lt;&gt;""</formula>
    </cfRule>
  </conditionalFormatting>
  <conditionalFormatting sqref="F234">
    <cfRule type="expression" dxfId="6424" priority="4276" stopIfTrue="1">
      <formula>$A234&lt;&gt;""</formula>
    </cfRule>
  </conditionalFormatting>
  <conditionalFormatting sqref="G235:H235">
    <cfRule type="expression" dxfId="6423" priority="4274" stopIfTrue="1">
      <formula>$A235&lt;&gt;""</formula>
    </cfRule>
  </conditionalFormatting>
  <conditionalFormatting sqref="G235:H235">
    <cfRule type="expression" dxfId="6422" priority="4275" stopIfTrue="1">
      <formula>$A235&lt;&gt;""</formula>
    </cfRule>
  </conditionalFormatting>
  <conditionalFormatting sqref="F236:H236">
    <cfRule type="expression" dxfId="6421" priority="4272" stopIfTrue="1">
      <formula>$A236&lt;&gt;""</formula>
    </cfRule>
  </conditionalFormatting>
  <conditionalFormatting sqref="F236:H236">
    <cfRule type="expression" dxfId="6420" priority="4273" stopIfTrue="1">
      <formula>$A236&lt;&gt;""</formula>
    </cfRule>
  </conditionalFormatting>
  <conditionalFormatting sqref="G238:H238">
    <cfRule type="expression" dxfId="6419" priority="4270" stopIfTrue="1">
      <formula>$A238&lt;&gt;""</formula>
    </cfRule>
  </conditionalFormatting>
  <conditionalFormatting sqref="H238">
    <cfRule type="expression" dxfId="6418" priority="4271" stopIfTrue="1">
      <formula>$A238&lt;&gt;""</formula>
    </cfRule>
  </conditionalFormatting>
  <conditionalFormatting sqref="G238:H238">
    <cfRule type="expression" dxfId="6417" priority="4269" stopIfTrue="1">
      <formula>$A238&lt;&gt;""</formula>
    </cfRule>
  </conditionalFormatting>
  <conditionalFormatting sqref="F238">
    <cfRule type="expression" dxfId="6416" priority="4268" stopIfTrue="1">
      <formula>$A238&lt;&gt;""</formula>
    </cfRule>
  </conditionalFormatting>
  <conditionalFormatting sqref="I240">
    <cfRule type="expression" dxfId="6415" priority="4267" stopIfTrue="1">
      <formula>$A240&lt;&gt;""</formula>
    </cfRule>
  </conditionalFormatting>
  <conditionalFormatting sqref="G250:H250">
    <cfRule type="expression" dxfId="6414" priority="4265" stopIfTrue="1">
      <formula>$A250&lt;&gt;""</formula>
    </cfRule>
  </conditionalFormatting>
  <conditionalFormatting sqref="G250:H250">
    <cfRule type="expression" dxfId="6413" priority="4266" stopIfTrue="1">
      <formula>$A250&lt;&gt;""</formula>
    </cfRule>
  </conditionalFormatting>
  <conditionalFormatting sqref="F250">
    <cfRule type="expression" dxfId="6412" priority="4264" stopIfTrue="1">
      <formula>$A250&lt;&gt;""</formula>
    </cfRule>
  </conditionalFormatting>
  <conditionalFormatting sqref="G241:H241">
    <cfRule type="expression" dxfId="6411" priority="4262" stopIfTrue="1">
      <formula>$A241&lt;&gt;""</formula>
    </cfRule>
  </conditionalFormatting>
  <conditionalFormatting sqref="G241:H241">
    <cfRule type="expression" dxfId="6410" priority="4263" stopIfTrue="1">
      <formula>$A241&lt;&gt;""</formula>
    </cfRule>
  </conditionalFormatting>
  <conditionalFormatting sqref="F241">
    <cfRule type="expression" dxfId="6409" priority="4261" stopIfTrue="1">
      <formula>$A241&lt;&gt;""</formula>
    </cfRule>
  </conditionalFormatting>
  <conditionalFormatting sqref="G243:H243">
    <cfRule type="expression" dxfId="6408" priority="4259" stopIfTrue="1">
      <formula>$A243&lt;&gt;""</formula>
    </cfRule>
  </conditionalFormatting>
  <conditionalFormatting sqref="G243:H243">
    <cfRule type="expression" dxfId="6407" priority="4260" stopIfTrue="1">
      <formula>$A243&lt;&gt;""</formula>
    </cfRule>
  </conditionalFormatting>
  <conditionalFormatting sqref="G246:H246">
    <cfRule type="expression" dxfId="6406" priority="4257" stopIfTrue="1">
      <formula>$A246&lt;&gt;""</formula>
    </cfRule>
  </conditionalFormatting>
  <conditionalFormatting sqref="G246:H246">
    <cfRule type="expression" dxfId="6405" priority="4258" stopIfTrue="1">
      <formula>$A246&lt;&gt;""</formula>
    </cfRule>
  </conditionalFormatting>
  <conditionalFormatting sqref="F246">
    <cfRule type="expression" dxfId="6404" priority="4256" stopIfTrue="1">
      <formula>$A246&lt;&gt;""</formula>
    </cfRule>
  </conditionalFormatting>
  <conditionalFormatting sqref="H248">
    <cfRule type="expression" dxfId="6403" priority="4254" stopIfTrue="1">
      <formula>$A248&lt;&gt;""</formula>
    </cfRule>
  </conditionalFormatting>
  <conditionalFormatting sqref="H248">
    <cfRule type="expression" dxfId="6402" priority="4255" stopIfTrue="1">
      <formula>$A248&lt;&gt;""</formula>
    </cfRule>
  </conditionalFormatting>
  <conditionalFormatting sqref="G248">
    <cfRule type="expression" dxfId="6401" priority="4252" stopIfTrue="1">
      <formula>$A248&lt;&gt;""</formula>
    </cfRule>
  </conditionalFormatting>
  <conditionalFormatting sqref="G248">
    <cfRule type="expression" dxfId="6400" priority="4253" stopIfTrue="1">
      <formula>$A248&lt;&gt;""</formula>
    </cfRule>
  </conditionalFormatting>
  <conditionalFormatting sqref="G249:H249">
    <cfRule type="expression" dxfId="6399" priority="4250" stopIfTrue="1">
      <formula>$A249&lt;&gt;""</formula>
    </cfRule>
  </conditionalFormatting>
  <conditionalFormatting sqref="G249:H249">
    <cfRule type="expression" dxfId="6398" priority="4251" stopIfTrue="1">
      <formula>$A249&lt;&gt;""</formula>
    </cfRule>
  </conditionalFormatting>
  <conditionalFormatting sqref="F249">
    <cfRule type="expression" dxfId="6397" priority="4249" stopIfTrue="1">
      <formula>$A249&lt;&gt;""</formula>
    </cfRule>
  </conditionalFormatting>
  <conditionalFormatting sqref="C253:H253">
    <cfRule type="expression" dxfId="6396" priority="4247" stopIfTrue="1">
      <formula>$A253&lt;&gt;""</formula>
    </cfRule>
  </conditionalFormatting>
  <conditionalFormatting sqref="C253:H253">
    <cfRule type="expression" dxfId="6395" priority="4248" stopIfTrue="1">
      <formula>$A253&lt;&gt;""</formula>
    </cfRule>
  </conditionalFormatting>
  <conditionalFormatting sqref="F251:H251">
    <cfRule type="expression" dxfId="6394" priority="4245" stopIfTrue="1">
      <formula>$A251&lt;&gt;""</formula>
    </cfRule>
  </conditionalFormatting>
  <conditionalFormatting sqref="F251:H251">
    <cfRule type="expression" dxfId="6393" priority="4246" stopIfTrue="1">
      <formula>$A251&lt;&gt;""</formula>
    </cfRule>
  </conditionalFormatting>
  <conditionalFormatting sqref="F252:H252">
    <cfRule type="expression" dxfId="6392" priority="4243" stopIfTrue="1">
      <formula>$A252&lt;&gt;""</formula>
    </cfRule>
  </conditionalFormatting>
  <conditionalFormatting sqref="F252:H252">
    <cfRule type="expression" dxfId="6391" priority="4244" stopIfTrue="1">
      <formula>$A252&lt;&gt;""</formula>
    </cfRule>
  </conditionalFormatting>
  <conditionalFormatting sqref="F216">
    <cfRule type="expression" dxfId="6390" priority="4242" stopIfTrue="1">
      <formula>$A216&lt;&gt;""</formula>
    </cfRule>
  </conditionalFormatting>
  <conditionalFormatting sqref="H137">
    <cfRule type="expression" dxfId="6389" priority="4240" stopIfTrue="1">
      <formula>$A137&lt;&gt;""</formula>
    </cfRule>
  </conditionalFormatting>
  <conditionalFormatting sqref="H137">
    <cfRule type="expression" dxfId="6388" priority="4241" stopIfTrue="1">
      <formula>$A137&lt;&gt;""</formula>
    </cfRule>
  </conditionalFormatting>
  <conditionalFormatting sqref="H138">
    <cfRule type="expression" dxfId="6387" priority="4238" stopIfTrue="1">
      <formula>$A138&lt;&gt;""</formula>
    </cfRule>
  </conditionalFormatting>
  <conditionalFormatting sqref="H138">
    <cfRule type="expression" dxfId="6386" priority="4239" stopIfTrue="1">
      <formula>$A138&lt;&gt;""</formula>
    </cfRule>
  </conditionalFormatting>
  <conditionalFormatting sqref="F142:H142">
    <cfRule type="expression" dxfId="6385" priority="4236" stopIfTrue="1">
      <formula>$A142&lt;&gt;""</formula>
    </cfRule>
  </conditionalFormatting>
  <conditionalFormatting sqref="F142:H142">
    <cfRule type="expression" dxfId="6384" priority="4237" stopIfTrue="1">
      <formula>$A142&lt;&gt;""</formula>
    </cfRule>
  </conditionalFormatting>
  <conditionalFormatting sqref="F143:H143">
    <cfRule type="expression" dxfId="6383" priority="4234" stopIfTrue="1">
      <formula>$A143&lt;&gt;""</formula>
    </cfRule>
  </conditionalFormatting>
  <conditionalFormatting sqref="F143:H143">
    <cfRule type="expression" dxfId="6382" priority="4235" stopIfTrue="1">
      <formula>$A143&lt;&gt;""</formula>
    </cfRule>
  </conditionalFormatting>
  <conditionalFormatting sqref="G135">
    <cfRule type="expression" dxfId="6381" priority="4232" stopIfTrue="1">
      <formula>$A135&lt;&gt;""</formula>
    </cfRule>
  </conditionalFormatting>
  <conditionalFormatting sqref="G135">
    <cfRule type="expression" dxfId="6380" priority="4233" stopIfTrue="1">
      <formula>$A135&lt;&gt;""</formula>
    </cfRule>
  </conditionalFormatting>
  <conditionalFormatting sqref="G134">
    <cfRule type="expression" dxfId="6379" priority="4230" stopIfTrue="1">
      <formula>$A134&lt;&gt;""</formula>
    </cfRule>
  </conditionalFormatting>
  <conditionalFormatting sqref="G134">
    <cfRule type="expression" dxfId="6378" priority="4231" stopIfTrue="1">
      <formula>$A134&lt;&gt;""</formula>
    </cfRule>
  </conditionalFormatting>
  <conditionalFormatting sqref="F141:H141">
    <cfRule type="expression" dxfId="6377" priority="4228" stopIfTrue="1">
      <formula>$A141&lt;&gt;""</formula>
    </cfRule>
  </conditionalFormatting>
  <conditionalFormatting sqref="F141:H141">
    <cfRule type="expression" dxfId="6376" priority="4229" stopIfTrue="1">
      <formula>$A141&lt;&gt;""</formula>
    </cfRule>
  </conditionalFormatting>
  <conditionalFormatting sqref="D151">
    <cfRule type="expression" dxfId="6375" priority="4227" stopIfTrue="1">
      <formula>$A151&lt;&gt;""</formula>
    </cfRule>
  </conditionalFormatting>
  <conditionalFormatting sqref="H144">
    <cfRule type="expression" dxfId="6374" priority="4226" stopIfTrue="1">
      <formula>$A144&lt;&gt;""</formula>
    </cfRule>
  </conditionalFormatting>
  <conditionalFormatting sqref="G144">
    <cfRule type="expression" dxfId="6373" priority="4224" stopIfTrue="1">
      <formula>$A144&lt;&gt;""</formula>
    </cfRule>
  </conditionalFormatting>
  <conditionalFormatting sqref="G144">
    <cfRule type="expression" dxfId="6372" priority="4225" stopIfTrue="1">
      <formula>$A144&lt;&gt;""</formula>
    </cfRule>
  </conditionalFormatting>
  <conditionalFormatting sqref="G146">
    <cfRule type="expression" dxfId="6371" priority="4223" stopIfTrue="1">
      <formula>$A146&lt;&gt;""</formula>
    </cfRule>
  </conditionalFormatting>
  <conditionalFormatting sqref="G147">
    <cfRule type="expression" dxfId="6370" priority="4222" stopIfTrue="1">
      <formula>$A147&lt;&gt;""</formula>
    </cfRule>
  </conditionalFormatting>
  <conditionalFormatting sqref="G153:H153">
    <cfRule type="expression" dxfId="6369" priority="4220" stopIfTrue="1">
      <formula>$A153&lt;&gt;""</formula>
    </cfRule>
  </conditionalFormatting>
  <conditionalFormatting sqref="G153:H153">
    <cfRule type="expression" dxfId="6368" priority="4221" stopIfTrue="1">
      <formula>$A153&lt;&gt;""</formula>
    </cfRule>
  </conditionalFormatting>
  <conditionalFormatting sqref="I172:J172">
    <cfRule type="expression" dxfId="6367" priority="4219" stopIfTrue="1">
      <formula>$A172&lt;&gt;""</formula>
    </cfRule>
  </conditionalFormatting>
  <conditionalFormatting sqref="F162:H162">
    <cfRule type="expression" dxfId="6366" priority="4217" stopIfTrue="1">
      <formula>$A162&lt;&gt;""</formula>
    </cfRule>
  </conditionalFormatting>
  <conditionalFormatting sqref="F162:H162">
    <cfRule type="expression" dxfId="6365" priority="4218" stopIfTrue="1">
      <formula>$A162&lt;&gt;""</formula>
    </cfRule>
  </conditionalFormatting>
  <conditionalFormatting sqref="G161">
    <cfRule type="expression" dxfId="6364" priority="4215" stopIfTrue="1">
      <formula>$A161&lt;&gt;""</formula>
    </cfRule>
  </conditionalFormatting>
  <conditionalFormatting sqref="G161">
    <cfRule type="expression" dxfId="6363" priority="4216" stopIfTrue="1">
      <formula>$A161&lt;&gt;""</formula>
    </cfRule>
  </conditionalFormatting>
  <conditionalFormatting sqref="F165:H165">
    <cfRule type="expression" dxfId="6362" priority="4213" stopIfTrue="1">
      <formula>$A165&lt;&gt;""</formula>
    </cfRule>
  </conditionalFormatting>
  <conditionalFormatting sqref="F165:H165">
    <cfRule type="expression" dxfId="6361" priority="4214" stopIfTrue="1">
      <formula>$A165&lt;&gt;""</formula>
    </cfRule>
  </conditionalFormatting>
  <conditionalFormatting sqref="G166:H166">
    <cfRule type="expression" dxfId="6360" priority="4211" stopIfTrue="1">
      <formula>$A166&lt;&gt;""</formula>
    </cfRule>
  </conditionalFormatting>
  <conditionalFormatting sqref="G166:H166">
    <cfRule type="expression" dxfId="6359" priority="4212" stopIfTrue="1">
      <formula>$A166&lt;&gt;""</formula>
    </cfRule>
  </conditionalFormatting>
  <conditionalFormatting sqref="G163:H163">
    <cfRule type="expression" dxfId="6358" priority="4209" stopIfTrue="1">
      <formula>$A163&lt;&gt;""</formula>
    </cfRule>
  </conditionalFormatting>
  <conditionalFormatting sqref="H163">
    <cfRule type="expression" dxfId="6357" priority="4210" stopIfTrue="1">
      <formula>$A163&lt;&gt;""</formula>
    </cfRule>
  </conditionalFormatting>
  <conditionalFormatting sqref="H167">
    <cfRule type="expression" dxfId="6356" priority="4207" stopIfTrue="1">
      <formula>$A167&lt;&gt;""</formula>
    </cfRule>
  </conditionalFormatting>
  <conditionalFormatting sqref="H167">
    <cfRule type="expression" dxfId="6355" priority="4208" stopIfTrue="1">
      <formula>$A167&lt;&gt;""</formula>
    </cfRule>
  </conditionalFormatting>
  <conditionalFormatting sqref="H168">
    <cfRule type="expression" dxfId="6354" priority="4205" stopIfTrue="1">
      <formula>$A168&lt;&gt;""</formula>
    </cfRule>
  </conditionalFormatting>
  <conditionalFormatting sqref="H168">
    <cfRule type="expression" dxfId="6353" priority="4206" stopIfTrue="1">
      <formula>$A168&lt;&gt;""</formula>
    </cfRule>
  </conditionalFormatting>
  <conditionalFormatting sqref="H169">
    <cfRule type="expression" dxfId="6352" priority="4203" stopIfTrue="1">
      <formula>$A169&lt;&gt;""</formula>
    </cfRule>
  </conditionalFormatting>
  <conditionalFormatting sqref="H169">
    <cfRule type="expression" dxfId="6351" priority="4204" stopIfTrue="1">
      <formula>$A169&lt;&gt;""</formula>
    </cfRule>
  </conditionalFormatting>
  <conditionalFormatting sqref="H170">
    <cfRule type="expression" dxfId="6350" priority="4201" stopIfTrue="1">
      <formula>$A170&lt;&gt;""</formula>
    </cfRule>
  </conditionalFormatting>
  <conditionalFormatting sqref="H170">
    <cfRule type="expression" dxfId="6349" priority="4202" stopIfTrue="1">
      <formula>$A170&lt;&gt;""</formula>
    </cfRule>
  </conditionalFormatting>
  <conditionalFormatting sqref="G174">
    <cfRule type="expression" dxfId="6348" priority="4199" stopIfTrue="1">
      <formula>$A174&lt;&gt;""</formula>
    </cfRule>
  </conditionalFormatting>
  <conditionalFormatting sqref="G174">
    <cfRule type="expression" dxfId="6347" priority="4200" stopIfTrue="1">
      <formula>$A174&lt;&gt;""</formula>
    </cfRule>
  </conditionalFormatting>
  <conditionalFormatting sqref="G173">
    <cfRule type="expression" dxfId="6346" priority="4197" stopIfTrue="1">
      <formula>$A173&lt;&gt;""</formula>
    </cfRule>
  </conditionalFormatting>
  <conditionalFormatting sqref="G173">
    <cfRule type="expression" dxfId="6345" priority="4198" stopIfTrue="1">
      <formula>$A173&lt;&gt;""</formula>
    </cfRule>
  </conditionalFormatting>
  <conditionalFormatting sqref="F179">
    <cfRule type="expression" dxfId="6344" priority="4196" stopIfTrue="1">
      <formula>$A179&lt;&gt;""</formula>
    </cfRule>
  </conditionalFormatting>
  <conditionalFormatting sqref="G180:H180">
    <cfRule type="expression" dxfId="6343" priority="4194" stopIfTrue="1">
      <formula>$A180&lt;&gt;""</formula>
    </cfRule>
  </conditionalFormatting>
  <conditionalFormatting sqref="G180:H180">
    <cfRule type="expression" dxfId="6342" priority="4195" stopIfTrue="1">
      <formula>$A180&lt;&gt;""</formula>
    </cfRule>
  </conditionalFormatting>
  <conditionalFormatting sqref="G181:H181">
    <cfRule type="expression" dxfId="6341" priority="4192" stopIfTrue="1">
      <formula>$A181&lt;&gt;""</formula>
    </cfRule>
  </conditionalFormatting>
  <conditionalFormatting sqref="G181:H181">
    <cfRule type="expression" dxfId="6340" priority="4193" stopIfTrue="1">
      <formula>$A181&lt;&gt;""</formula>
    </cfRule>
  </conditionalFormatting>
  <conditionalFormatting sqref="F180">
    <cfRule type="expression" dxfId="6339" priority="4191" stopIfTrue="1">
      <formula>$A180&lt;&gt;""</formula>
    </cfRule>
  </conditionalFormatting>
  <conditionalFormatting sqref="F181">
    <cfRule type="expression" dxfId="6338" priority="4190" stopIfTrue="1">
      <formula>$A181&lt;&gt;""</formula>
    </cfRule>
  </conditionalFormatting>
  <conditionalFormatting sqref="D180">
    <cfRule type="expression" dxfId="6337" priority="4189" stopIfTrue="1">
      <formula>$A180&lt;&gt;""</formula>
    </cfRule>
  </conditionalFormatting>
  <conditionalFormatting sqref="I194">
    <cfRule type="expression" dxfId="6336" priority="4188" stopIfTrue="1">
      <formula>$A194&lt;&gt;""</formula>
    </cfRule>
  </conditionalFormatting>
  <conditionalFormatting sqref="E192">
    <cfRule type="expression" dxfId="6335" priority="4187" stopIfTrue="1">
      <formula>$A192&lt;&gt;""</formula>
    </cfRule>
  </conditionalFormatting>
  <conditionalFormatting sqref="E193">
    <cfRule type="expression" dxfId="6334" priority="4186" stopIfTrue="1">
      <formula>$A193&lt;&gt;""</formula>
    </cfRule>
  </conditionalFormatting>
  <conditionalFormatting sqref="G183">
    <cfRule type="expression" dxfId="6333" priority="4184" stopIfTrue="1">
      <formula>$A183&lt;&gt;""</formula>
    </cfRule>
  </conditionalFormatting>
  <conditionalFormatting sqref="G183">
    <cfRule type="expression" dxfId="6332" priority="4185" stopIfTrue="1">
      <formula>$A183&lt;&gt;""</formula>
    </cfRule>
  </conditionalFormatting>
  <conditionalFormatting sqref="G182">
    <cfRule type="expression" dxfId="6331" priority="4182" stopIfTrue="1">
      <formula>$A182&lt;&gt;""</formula>
    </cfRule>
  </conditionalFormatting>
  <conditionalFormatting sqref="G182">
    <cfRule type="expression" dxfId="6330" priority="4183" stopIfTrue="1">
      <formula>$A182&lt;&gt;""</formula>
    </cfRule>
  </conditionalFormatting>
  <conditionalFormatting sqref="F194">
    <cfRule type="expression" dxfId="6329" priority="4181" stopIfTrue="1">
      <formula>$A194&lt;&gt;""</formula>
    </cfRule>
  </conditionalFormatting>
  <conditionalFormatting sqref="I218:J218">
    <cfRule type="expression" dxfId="6328" priority="4180" stopIfTrue="1">
      <formula>$A218&lt;&gt;""</formula>
    </cfRule>
  </conditionalFormatting>
  <conditionalFormatting sqref="G201:H201">
    <cfRule type="expression" dxfId="6327" priority="4178" stopIfTrue="1">
      <formula>$A201&lt;&gt;""</formula>
    </cfRule>
  </conditionalFormatting>
  <conditionalFormatting sqref="G201:H201">
    <cfRule type="expression" dxfId="6326" priority="4179" stopIfTrue="1">
      <formula>$A201&lt;&gt;""</formula>
    </cfRule>
  </conditionalFormatting>
  <conditionalFormatting sqref="G202:H202">
    <cfRule type="expression" dxfId="6325" priority="4176" stopIfTrue="1">
      <formula>$A202&lt;&gt;""</formula>
    </cfRule>
  </conditionalFormatting>
  <conditionalFormatting sqref="H202">
    <cfRule type="expression" dxfId="6324" priority="4177" stopIfTrue="1">
      <formula>$A202&lt;&gt;""</formula>
    </cfRule>
  </conditionalFormatting>
  <conditionalFormatting sqref="F203">
    <cfRule type="expression" dxfId="6323" priority="4175" stopIfTrue="1">
      <formula>$A203&lt;&gt;""</formula>
    </cfRule>
  </conditionalFormatting>
  <conditionalFormatting sqref="G204:H204">
    <cfRule type="expression" dxfId="6322" priority="4173" stopIfTrue="1">
      <formula>$A204&lt;&gt;""</formula>
    </cfRule>
  </conditionalFormatting>
  <conditionalFormatting sqref="G204:H204">
    <cfRule type="expression" dxfId="6321" priority="4174" stopIfTrue="1">
      <formula>$A204&lt;&gt;""</formula>
    </cfRule>
  </conditionalFormatting>
  <conditionalFormatting sqref="G205:H205">
    <cfRule type="expression" dxfId="6320" priority="4171" stopIfTrue="1">
      <formula>$A205&lt;&gt;""</formula>
    </cfRule>
  </conditionalFormatting>
  <conditionalFormatting sqref="G205:H205">
    <cfRule type="expression" dxfId="6319" priority="4172" stopIfTrue="1">
      <formula>$A205&lt;&gt;""</formula>
    </cfRule>
  </conditionalFormatting>
  <conditionalFormatting sqref="F205">
    <cfRule type="expression" dxfId="6318" priority="4170" stopIfTrue="1">
      <formula>$A205&lt;&gt;""</formula>
    </cfRule>
  </conditionalFormatting>
  <conditionalFormatting sqref="F210">
    <cfRule type="expression" dxfId="6317" priority="4169" stopIfTrue="1">
      <formula>$A210&lt;&gt;""</formula>
    </cfRule>
  </conditionalFormatting>
  <conditionalFormatting sqref="F206">
    <cfRule type="expression" dxfId="6316" priority="4168" stopIfTrue="1">
      <formula>$A206&lt;&gt;""</formula>
    </cfRule>
  </conditionalFormatting>
  <conditionalFormatting sqref="G210">
    <cfRule type="expression" dxfId="6315" priority="4167" stopIfTrue="1">
      <formula>$A210&lt;&gt;""</formula>
    </cfRule>
  </conditionalFormatting>
  <conditionalFormatting sqref="H207">
    <cfRule type="expression" dxfId="6314" priority="4165" stopIfTrue="1">
      <formula>$A207&lt;&gt;""</formula>
    </cfRule>
  </conditionalFormatting>
  <conditionalFormatting sqref="H207">
    <cfRule type="expression" dxfId="6313" priority="4166" stopIfTrue="1">
      <formula>$A207&lt;&gt;""</formula>
    </cfRule>
  </conditionalFormatting>
  <conditionalFormatting sqref="G207">
    <cfRule type="expression" dxfId="6312" priority="4163" stopIfTrue="1">
      <formula>$A207&lt;&gt;""</formula>
    </cfRule>
  </conditionalFormatting>
  <conditionalFormatting sqref="G207">
    <cfRule type="expression" dxfId="6311" priority="4164" stopIfTrue="1">
      <formula>$A207&lt;&gt;""</formula>
    </cfRule>
  </conditionalFormatting>
  <conditionalFormatting sqref="F207">
    <cfRule type="expression" dxfId="6310" priority="4162" stopIfTrue="1">
      <formula>$A207&lt;&gt;""</formula>
    </cfRule>
  </conditionalFormatting>
  <conditionalFormatting sqref="H208">
    <cfRule type="expression" dxfId="6309" priority="4160" stopIfTrue="1">
      <formula>$A208&lt;&gt;""</formula>
    </cfRule>
  </conditionalFormatting>
  <conditionalFormatting sqref="H208">
    <cfRule type="expression" dxfId="6308" priority="4161" stopIfTrue="1">
      <formula>$A208&lt;&gt;""</formula>
    </cfRule>
  </conditionalFormatting>
  <conditionalFormatting sqref="G208">
    <cfRule type="expression" dxfId="6307" priority="4158" stopIfTrue="1">
      <formula>$A208&lt;&gt;""</formula>
    </cfRule>
  </conditionalFormatting>
  <conditionalFormatting sqref="G208">
    <cfRule type="expression" dxfId="6306" priority="4159" stopIfTrue="1">
      <formula>$A208&lt;&gt;""</formula>
    </cfRule>
  </conditionalFormatting>
  <conditionalFormatting sqref="F208">
    <cfRule type="expression" dxfId="6305" priority="4156" stopIfTrue="1">
      <formula>$A208&lt;&gt;""</formula>
    </cfRule>
  </conditionalFormatting>
  <conditionalFormatting sqref="F208">
    <cfRule type="expression" dxfId="6304" priority="4157" stopIfTrue="1">
      <formula>$A208&lt;&gt;""</formula>
    </cfRule>
  </conditionalFormatting>
  <conditionalFormatting sqref="G209:H209">
    <cfRule type="expression" dxfId="6303" priority="4154" stopIfTrue="1">
      <formula>$A209&lt;&gt;""</formula>
    </cfRule>
  </conditionalFormatting>
  <conditionalFormatting sqref="G209:H209">
    <cfRule type="expression" dxfId="6302" priority="4155" stopIfTrue="1">
      <formula>$A209&lt;&gt;""</formula>
    </cfRule>
  </conditionalFormatting>
  <conditionalFormatting sqref="F204">
    <cfRule type="expression" dxfId="6301" priority="4153" stopIfTrue="1">
      <formula>$A204&lt;&gt;""</formula>
    </cfRule>
  </conditionalFormatting>
  <conditionalFormatting sqref="F212:H212">
    <cfRule type="expression" dxfId="6300" priority="4151" stopIfTrue="1">
      <formula>$A212&lt;&gt;""</formula>
    </cfRule>
  </conditionalFormatting>
  <conditionalFormatting sqref="F212:H212">
    <cfRule type="expression" dxfId="6299" priority="4152" stopIfTrue="1">
      <formula>$A212&lt;&gt;""</formula>
    </cfRule>
  </conditionalFormatting>
  <conditionalFormatting sqref="G211">
    <cfRule type="expression" dxfId="6298" priority="4149" stopIfTrue="1">
      <formula>$A211&lt;&gt;""</formula>
    </cfRule>
  </conditionalFormatting>
  <conditionalFormatting sqref="G211">
    <cfRule type="expression" dxfId="6297" priority="4150" stopIfTrue="1">
      <formula>$A211&lt;&gt;""</formula>
    </cfRule>
  </conditionalFormatting>
  <conditionalFormatting sqref="F213">
    <cfRule type="expression" dxfId="6296" priority="4148" stopIfTrue="1">
      <formula>$A213&lt;&gt;""</formula>
    </cfRule>
  </conditionalFormatting>
  <conditionalFormatting sqref="G213:H213">
    <cfRule type="expression" dxfId="6295" priority="4146" stopIfTrue="1">
      <formula>$A213&lt;&gt;""</formula>
    </cfRule>
  </conditionalFormatting>
  <conditionalFormatting sqref="G213:H213">
    <cfRule type="expression" dxfId="6294" priority="4147" stopIfTrue="1">
      <formula>$A213&lt;&gt;""</formula>
    </cfRule>
  </conditionalFormatting>
  <conditionalFormatting sqref="G216:H216">
    <cfRule type="expression" dxfId="6293" priority="4144" stopIfTrue="1">
      <formula>$A216&lt;&gt;""</formula>
    </cfRule>
  </conditionalFormatting>
  <conditionalFormatting sqref="G216:H216">
    <cfRule type="expression" dxfId="6292" priority="4145" stopIfTrue="1">
      <formula>$A216&lt;&gt;""</formula>
    </cfRule>
  </conditionalFormatting>
  <conditionalFormatting sqref="F216">
    <cfRule type="expression" dxfId="6291" priority="4143" stopIfTrue="1">
      <formula>$A216&lt;&gt;""</formula>
    </cfRule>
  </conditionalFormatting>
  <conditionalFormatting sqref="H214">
    <cfRule type="expression" dxfId="6290" priority="4141" stopIfTrue="1">
      <formula>$A214&lt;&gt;""</formula>
    </cfRule>
  </conditionalFormatting>
  <conditionalFormatting sqref="H214">
    <cfRule type="expression" dxfId="6289" priority="4142" stopIfTrue="1">
      <formula>$A214&lt;&gt;""</formula>
    </cfRule>
  </conditionalFormatting>
  <conditionalFormatting sqref="H215">
    <cfRule type="expression" dxfId="6288" priority="4139" stopIfTrue="1">
      <formula>$A215&lt;&gt;""</formula>
    </cfRule>
  </conditionalFormatting>
  <conditionalFormatting sqref="H215">
    <cfRule type="expression" dxfId="6287" priority="4140" stopIfTrue="1">
      <formula>$A215&lt;&gt;""</formula>
    </cfRule>
  </conditionalFormatting>
  <conditionalFormatting sqref="F215">
    <cfRule type="expression" dxfId="6286" priority="4138" stopIfTrue="1">
      <formula>$A215&lt;&gt;""</formula>
    </cfRule>
  </conditionalFormatting>
  <conditionalFormatting sqref="I217:J217">
    <cfRule type="expression" dxfId="6285" priority="4137" stopIfTrue="1">
      <formula>$A217&lt;&gt;""</formula>
    </cfRule>
  </conditionalFormatting>
  <conditionalFormatting sqref="G215:H215">
    <cfRule type="expression" dxfId="6284" priority="4135" stopIfTrue="1">
      <formula>$A215&lt;&gt;""</formula>
    </cfRule>
  </conditionalFormatting>
  <conditionalFormatting sqref="G215:H215">
    <cfRule type="expression" dxfId="6283" priority="4136" stopIfTrue="1">
      <formula>$A215&lt;&gt;""</formula>
    </cfRule>
  </conditionalFormatting>
  <conditionalFormatting sqref="F215">
    <cfRule type="expression" dxfId="6282" priority="4134" stopIfTrue="1">
      <formula>$A215&lt;&gt;""</formula>
    </cfRule>
  </conditionalFormatting>
  <conditionalFormatting sqref="F214">
    <cfRule type="expression" dxfId="6281" priority="4133" stopIfTrue="1">
      <formula>$A214&lt;&gt;""</formula>
    </cfRule>
  </conditionalFormatting>
  <conditionalFormatting sqref="G220:H220">
    <cfRule type="expression" dxfId="6280" priority="4132" stopIfTrue="1">
      <formula>$A220&lt;&gt;""</formula>
    </cfRule>
  </conditionalFormatting>
  <conditionalFormatting sqref="F220">
    <cfRule type="expression" dxfId="6279" priority="4131" stopIfTrue="1">
      <formula>$A220&lt;&gt;""</formula>
    </cfRule>
  </conditionalFormatting>
  <conditionalFormatting sqref="H221">
    <cfRule type="expression" dxfId="6278" priority="4130" stopIfTrue="1">
      <formula>$A221&lt;&gt;""</formula>
    </cfRule>
  </conditionalFormatting>
  <conditionalFormatting sqref="H197">
    <cfRule type="expression" dxfId="6277" priority="4129" stopIfTrue="1">
      <formula>$A197&lt;&gt;""</formula>
    </cfRule>
  </conditionalFormatting>
  <conditionalFormatting sqref="H197">
    <cfRule type="expression" dxfId="6276" priority="4128" stopIfTrue="1">
      <formula>$A197&lt;&gt;""</formula>
    </cfRule>
  </conditionalFormatting>
  <conditionalFormatting sqref="F221">
    <cfRule type="expression" dxfId="6275" priority="4127" stopIfTrue="1">
      <formula>$A221&lt;&gt;""</formula>
    </cfRule>
  </conditionalFormatting>
  <conditionalFormatting sqref="H222 F222">
    <cfRule type="expression" dxfId="6274" priority="4126" stopIfTrue="1">
      <formula>$A222&lt;&gt;""</formula>
    </cfRule>
  </conditionalFormatting>
  <conditionalFormatting sqref="G222">
    <cfRule type="expression" dxfId="6273" priority="4125" stopIfTrue="1">
      <formula>$A222&lt;&gt;""</formula>
    </cfRule>
  </conditionalFormatting>
  <conditionalFormatting sqref="G224:H224">
    <cfRule type="expression" dxfId="6272" priority="4123" stopIfTrue="1">
      <formula>$A224&lt;&gt;""</formula>
    </cfRule>
  </conditionalFormatting>
  <conditionalFormatting sqref="G224:H224">
    <cfRule type="expression" dxfId="6271" priority="4124" stopIfTrue="1">
      <formula>$A224&lt;&gt;""</formula>
    </cfRule>
  </conditionalFormatting>
  <conditionalFormatting sqref="G226:H226">
    <cfRule type="expression" dxfId="6270" priority="4121" stopIfTrue="1">
      <formula>$A226&lt;&gt;""</formula>
    </cfRule>
  </conditionalFormatting>
  <conditionalFormatting sqref="G226:H226">
    <cfRule type="expression" dxfId="6269" priority="4122" stopIfTrue="1">
      <formula>$A226&lt;&gt;""</formula>
    </cfRule>
  </conditionalFormatting>
  <conditionalFormatting sqref="F226">
    <cfRule type="expression" dxfId="6268" priority="4120" stopIfTrue="1">
      <formula>$A226&lt;&gt;""</formula>
    </cfRule>
  </conditionalFormatting>
  <conditionalFormatting sqref="F227">
    <cfRule type="expression" dxfId="6267" priority="4119" stopIfTrue="1">
      <formula>$A227&lt;&gt;""</formula>
    </cfRule>
  </conditionalFormatting>
  <conditionalFormatting sqref="F234:H234">
    <cfRule type="expression" dxfId="6266" priority="4117" stopIfTrue="1">
      <formula>$A234&lt;&gt;""</formula>
    </cfRule>
  </conditionalFormatting>
  <conditionalFormatting sqref="F234:H234">
    <cfRule type="expression" dxfId="6265" priority="4118" stopIfTrue="1">
      <formula>$A234&lt;&gt;""</formula>
    </cfRule>
  </conditionalFormatting>
  <conditionalFormatting sqref="G227">
    <cfRule type="expression" dxfId="6264" priority="4116" stopIfTrue="1">
      <formula>$A227&lt;&gt;""</formula>
    </cfRule>
  </conditionalFormatting>
  <conditionalFormatting sqref="F231:H231">
    <cfRule type="expression" dxfId="6263" priority="4114" stopIfTrue="1">
      <formula>$A231&lt;&gt;""</formula>
    </cfRule>
  </conditionalFormatting>
  <conditionalFormatting sqref="F231:H231">
    <cfRule type="expression" dxfId="6262" priority="4115" stopIfTrue="1">
      <formula>$A231&lt;&gt;""</formula>
    </cfRule>
  </conditionalFormatting>
  <conditionalFormatting sqref="F232">
    <cfRule type="expression" dxfId="6261" priority="4112" stopIfTrue="1">
      <formula>$A232&lt;&gt;""</formula>
    </cfRule>
  </conditionalFormatting>
  <conditionalFormatting sqref="F232">
    <cfRule type="expression" dxfId="6260" priority="4113" stopIfTrue="1">
      <formula>$A232&lt;&gt;""</formula>
    </cfRule>
  </conditionalFormatting>
  <conditionalFormatting sqref="G232">
    <cfRule type="expression" dxfId="6259" priority="4110" stopIfTrue="1">
      <formula>$A232&lt;&gt;""</formula>
    </cfRule>
  </conditionalFormatting>
  <conditionalFormatting sqref="G232">
    <cfRule type="expression" dxfId="6258" priority="4111" stopIfTrue="1">
      <formula>$A232&lt;&gt;""</formula>
    </cfRule>
  </conditionalFormatting>
  <conditionalFormatting sqref="F233">
    <cfRule type="expression" dxfId="6257" priority="4109" stopIfTrue="1">
      <formula>$A233&lt;&gt;""</formula>
    </cfRule>
  </conditionalFormatting>
  <conditionalFormatting sqref="G233">
    <cfRule type="expression" dxfId="6256" priority="4108" stopIfTrue="1">
      <formula>$A233&lt;&gt;""</formula>
    </cfRule>
  </conditionalFormatting>
  <conditionalFormatting sqref="F235:H235">
    <cfRule type="expression" dxfId="6255" priority="4106" stopIfTrue="1">
      <formula>$A235&lt;&gt;""</formula>
    </cfRule>
  </conditionalFormatting>
  <conditionalFormatting sqref="H235">
    <cfRule type="expression" dxfId="6254" priority="4107" stopIfTrue="1">
      <formula>$A235&lt;&gt;""</formula>
    </cfRule>
  </conditionalFormatting>
  <conditionalFormatting sqref="F236:H236">
    <cfRule type="expression" dxfId="6253" priority="4104" stopIfTrue="1">
      <formula>$A236&lt;&gt;""</formula>
    </cfRule>
  </conditionalFormatting>
  <conditionalFormatting sqref="H236">
    <cfRule type="expression" dxfId="6252" priority="4105" stopIfTrue="1">
      <formula>$A236&lt;&gt;""</formula>
    </cfRule>
  </conditionalFormatting>
  <conditionalFormatting sqref="G237:H237">
    <cfRule type="expression" dxfId="6251" priority="4102" stopIfTrue="1">
      <formula>$A237&lt;&gt;""</formula>
    </cfRule>
  </conditionalFormatting>
  <conditionalFormatting sqref="G237:H237">
    <cfRule type="expression" dxfId="6250" priority="4103" stopIfTrue="1">
      <formula>$A237&lt;&gt;""</formula>
    </cfRule>
  </conditionalFormatting>
  <conditionalFormatting sqref="F237">
    <cfRule type="expression" dxfId="6249" priority="4101" stopIfTrue="1">
      <formula>$A237&lt;&gt;""</formula>
    </cfRule>
  </conditionalFormatting>
  <conditionalFormatting sqref="F240:H240">
    <cfRule type="expression" dxfId="6248" priority="4099" stopIfTrue="1">
      <formula>$A240&lt;&gt;""</formula>
    </cfRule>
  </conditionalFormatting>
  <conditionalFormatting sqref="H240">
    <cfRule type="expression" dxfId="6247" priority="4100" stopIfTrue="1">
      <formula>$A240&lt;&gt;""</formula>
    </cfRule>
  </conditionalFormatting>
  <conditionalFormatting sqref="G239:H239">
    <cfRule type="expression" dxfId="6246" priority="4097" stopIfTrue="1">
      <formula>$A239&lt;&gt;""</formula>
    </cfRule>
  </conditionalFormatting>
  <conditionalFormatting sqref="G239:H239">
    <cfRule type="expression" dxfId="6245" priority="4098" stopIfTrue="1">
      <formula>$A239&lt;&gt;""</formula>
    </cfRule>
  </conditionalFormatting>
  <conditionalFormatting sqref="H238">
    <cfRule type="expression" dxfId="6244" priority="4096" stopIfTrue="1">
      <formula>$A238&lt;&gt;""</formula>
    </cfRule>
  </conditionalFormatting>
  <conditionalFormatting sqref="G241:H241">
    <cfRule type="expression" dxfId="6243" priority="4094" stopIfTrue="1">
      <formula>$A241&lt;&gt;""</formula>
    </cfRule>
  </conditionalFormatting>
  <conditionalFormatting sqref="H241">
    <cfRule type="expression" dxfId="6242" priority="4095" stopIfTrue="1">
      <formula>$A241&lt;&gt;""</formula>
    </cfRule>
  </conditionalFormatting>
  <conditionalFormatting sqref="G241:H241">
    <cfRule type="expression" dxfId="6241" priority="4093" stopIfTrue="1">
      <formula>$A241&lt;&gt;""</formula>
    </cfRule>
  </conditionalFormatting>
  <conditionalFormatting sqref="F241">
    <cfRule type="expression" dxfId="6240" priority="4092" stopIfTrue="1">
      <formula>$A241&lt;&gt;""</formula>
    </cfRule>
  </conditionalFormatting>
  <conditionalFormatting sqref="F242">
    <cfRule type="expression" dxfId="6239" priority="4091" stopIfTrue="1">
      <formula>$A242&lt;&gt;""</formula>
    </cfRule>
  </conditionalFormatting>
  <conditionalFormatting sqref="G242:H242">
    <cfRule type="expression" dxfId="6238" priority="4089" stopIfTrue="1">
      <formula>$A242&lt;&gt;""</formula>
    </cfRule>
  </conditionalFormatting>
  <conditionalFormatting sqref="G242:H242">
    <cfRule type="expression" dxfId="6237" priority="4090" stopIfTrue="1">
      <formula>$A242&lt;&gt;""</formula>
    </cfRule>
  </conditionalFormatting>
  <conditionalFormatting sqref="G243:H243">
    <cfRule type="expression" dxfId="6236" priority="4087" stopIfTrue="1">
      <formula>$A243&lt;&gt;""</formula>
    </cfRule>
  </conditionalFormatting>
  <conditionalFormatting sqref="H243">
    <cfRule type="expression" dxfId="6235" priority="4088" stopIfTrue="1">
      <formula>$A243&lt;&gt;""</formula>
    </cfRule>
  </conditionalFormatting>
  <conditionalFormatting sqref="G243:H243">
    <cfRule type="expression" dxfId="6234" priority="4086" stopIfTrue="1">
      <formula>$A243&lt;&gt;""</formula>
    </cfRule>
  </conditionalFormatting>
  <conditionalFormatting sqref="F243">
    <cfRule type="expression" dxfId="6233" priority="4085" stopIfTrue="1">
      <formula>$A243&lt;&gt;""</formula>
    </cfRule>
  </conditionalFormatting>
  <conditionalFormatting sqref="G244:H244">
    <cfRule type="expression" dxfId="6232" priority="4083" stopIfTrue="1">
      <formula>$A244&lt;&gt;""</formula>
    </cfRule>
  </conditionalFormatting>
  <conditionalFormatting sqref="G244:H244">
    <cfRule type="expression" dxfId="6231" priority="4084" stopIfTrue="1">
      <formula>$A244&lt;&gt;""</formula>
    </cfRule>
  </conditionalFormatting>
  <conditionalFormatting sqref="F245:H245">
    <cfRule type="expression" dxfId="6230" priority="4081" stopIfTrue="1">
      <formula>$A245&lt;&gt;""</formula>
    </cfRule>
  </conditionalFormatting>
  <conditionalFormatting sqref="F245:H245">
    <cfRule type="expression" dxfId="6229" priority="4082" stopIfTrue="1">
      <formula>$A245&lt;&gt;""</formula>
    </cfRule>
  </conditionalFormatting>
  <conditionalFormatting sqref="G247:H247">
    <cfRule type="expression" dxfId="6228" priority="4079" stopIfTrue="1">
      <formula>$A247&lt;&gt;""</formula>
    </cfRule>
  </conditionalFormatting>
  <conditionalFormatting sqref="H247">
    <cfRule type="expression" dxfId="6227" priority="4080" stopIfTrue="1">
      <formula>$A247&lt;&gt;""</formula>
    </cfRule>
  </conditionalFormatting>
  <conditionalFormatting sqref="G247:H247">
    <cfRule type="expression" dxfId="6226" priority="4078" stopIfTrue="1">
      <formula>$A247&lt;&gt;""</formula>
    </cfRule>
  </conditionalFormatting>
  <conditionalFormatting sqref="F247">
    <cfRule type="expression" dxfId="6225" priority="4077" stopIfTrue="1">
      <formula>$A247&lt;&gt;""</formula>
    </cfRule>
  </conditionalFormatting>
  <conditionalFormatting sqref="I249">
    <cfRule type="expression" dxfId="6224" priority="4076" stopIfTrue="1">
      <formula>$A249&lt;&gt;""</formula>
    </cfRule>
  </conditionalFormatting>
  <conditionalFormatting sqref="G259:H259">
    <cfRule type="expression" dxfId="6223" priority="4074" stopIfTrue="1">
      <formula>$A259&lt;&gt;""</formula>
    </cfRule>
  </conditionalFormatting>
  <conditionalFormatting sqref="G259:H259">
    <cfRule type="expression" dxfId="6222" priority="4075" stopIfTrue="1">
      <formula>$A259&lt;&gt;""</formula>
    </cfRule>
  </conditionalFormatting>
  <conditionalFormatting sqref="F259">
    <cfRule type="expression" dxfId="6221" priority="4073" stopIfTrue="1">
      <formula>$A259&lt;&gt;""</formula>
    </cfRule>
  </conditionalFormatting>
  <conditionalFormatting sqref="G250:H250">
    <cfRule type="expression" dxfId="6220" priority="4071" stopIfTrue="1">
      <formula>$A250&lt;&gt;""</formula>
    </cfRule>
  </conditionalFormatting>
  <conditionalFormatting sqref="G250:H250">
    <cfRule type="expression" dxfId="6219" priority="4072" stopIfTrue="1">
      <formula>$A250&lt;&gt;""</formula>
    </cfRule>
  </conditionalFormatting>
  <conditionalFormatting sqref="F250">
    <cfRule type="expression" dxfId="6218" priority="4070" stopIfTrue="1">
      <formula>$A250&lt;&gt;""</formula>
    </cfRule>
  </conditionalFormatting>
  <conditionalFormatting sqref="G252:H252">
    <cfRule type="expression" dxfId="6217" priority="4068" stopIfTrue="1">
      <formula>$A252&lt;&gt;""</formula>
    </cfRule>
  </conditionalFormatting>
  <conditionalFormatting sqref="G252:H252">
    <cfRule type="expression" dxfId="6216" priority="4069" stopIfTrue="1">
      <formula>$A252&lt;&gt;""</formula>
    </cfRule>
  </conditionalFormatting>
  <conditionalFormatting sqref="G255:H255">
    <cfRule type="expression" dxfId="6215" priority="4066" stopIfTrue="1">
      <formula>$A255&lt;&gt;""</formula>
    </cfRule>
  </conditionalFormatting>
  <conditionalFormatting sqref="G255:H255">
    <cfRule type="expression" dxfId="6214" priority="4067" stopIfTrue="1">
      <formula>$A255&lt;&gt;""</formula>
    </cfRule>
  </conditionalFormatting>
  <conditionalFormatting sqref="F255">
    <cfRule type="expression" dxfId="6213" priority="4065" stopIfTrue="1">
      <formula>$A255&lt;&gt;""</formula>
    </cfRule>
  </conditionalFormatting>
  <conditionalFormatting sqref="H257">
    <cfRule type="expression" dxfId="6212" priority="4063" stopIfTrue="1">
      <formula>$A257&lt;&gt;""</formula>
    </cfRule>
  </conditionalFormatting>
  <conditionalFormatting sqref="H257">
    <cfRule type="expression" dxfId="6211" priority="4064" stopIfTrue="1">
      <formula>$A257&lt;&gt;""</formula>
    </cfRule>
  </conditionalFormatting>
  <conditionalFormatting sqref="G257">
    <cfRule type="expression" dxfId="6210" priority="4061" stopIfTrue="1">
      <formula>$A257&lt;&gt;""</formula>
    </cfRule>
  </conditionalFormatting>
  <conditionalFormatting sqref="G257">
    <cfRule type="expression" dxfId="6209" priority="4062" stopIfTrue="1">
      <formula>$A257&lt;&gt;""</formula>
    </cfRule>
  </conditionalFormatting>
  <conditionalFormatting sqref="G258:H258">
    <cfRule type="expression" dxfId="6208" priority="4059" stopIfTrue="1">
      <formula>$A258&lt;&gt;""</formula>
    </cfRule>
  </conditionalFormatting>
  <conditionalFormatting sqref="G258:H258">
    <cfRule type="expression" dxfId="6207" priority="4060" stopIfTrue="1">
      <formula>$A258&lt;&gt;""</formula>
    </cfRule>
  </conditionalFormatting>
  <conditionalFormatting sqref="F258">
    <cfRule type="expression" dxfId="6206" priority="4058" stopIfTrue="1">
      <formula>$A258&lt;&gt;""</formula>
    </cfRule>
  </conditionalFormatting>
  <conditionalFormatting sqref="C262:H262">
    <cfRule type="expression" dxfId="6205" priority="4056" stopIfTrue="1">
      <formula>$A262&lt;&gt;""</formula>
    </cfRule>
  </conditionalFormatting>
  <conditionalFormatting sqref="C262:H262">
    <cfRule type="expression" dxfId="6204" priority="4057" stopIfTrue="1">
      <formula>$A262&lt;&gt;""</formula>
    </cfRule>
  </conditionalFormatting>
  <conditionalFormatting sqref="F260:H260">
    <cfRule type="expression" dxfId="6203" priority="4054" stopIfTrue="1">
      <formula>$A260&lt;&gt;""</formula>
    </cfRule>
  </conditionalFormatting>
  <conditionalFormatting sqref="F260:H260">
    <cfRule type="expression" dxfId="6202" priority="4055" stopIfTrue="1">
      <formula>$A260&lt;&gt;""</formula>
    </cfRule>
  </conditionalFormatting>
  <conditionalFormatting sqref="F261:H261">
    <cfRule type="expression" dxfId="6201" priority="4052" stopIfTrue="1">
      <formula>$A261&lt;&gt;""</formula>
    </cfRule>
  </conditionalFormatting>
  <conditionalFormatting sqref="F261:H261">
    <cfRule type="expression" dxfId="6200" priority="4053" stopIfTrue="1">
      <formula>$A261&lt;&gt;""</formula>
    </cfRule>
  </conditionalFormatting>
  <conditionalFormatting sqref="F202">
    <cfRule type="expression" dxfId="6199" priority="4049" stopIfTrue="1">
      <formula>$A202&lt;&gt;""</formula>
    </cfRule>
  </conditionalFormatting>
  <conditionalFormatting sqref="F250:I250">
    <cfRule type="expression" dxfId="6198" priority="4051" stopIfTrue="1">
      <formula>$A250&lt;&gt;""</formula>
    </cfRule>
  </conditionalFormatting>
  <conditionalFormatting sqref="H251:I251">
    <cfRule type="expression" dxfId="6197" priority="4050" stopIfTrue="1">
      <formula>$A251&lt;&gt;""</formula>
    </cfRule>
  </conditionalFormatting>
  <conditionalFormatting sqref="D137">
    <cfRule type="expression" dxfId="6196" priority="4048" stopIfTrue="1">
      <formula>$A137&lt;&gt;""</formula>
    </cfRule>
  </conditionalFormatting>
  <conditionalFormatting sqref="G132">
    <cfRule type="expression" dxfId="6195" priority="4047" stopIfTrue="1">
      <formula>$A132&lt;&gt;""</formula>
    </cfRule>
  </conditionalFormatting>
  <conditionalFormatting sqref="G133">
    <cfRule type="expression" dxfId="6194" priority="4046" stopIfTrue="1">
      <formula>$A133&lt;&gt;""</formula>
    </cfRule>
  </conditionalFormatting>
  <conditionalFormatting sqref="G139:H139">
    <cfRule type="expression" dxfId="6193" priority="4044" stopIfTrue="1">
      <formula>$A139&lt;&gt;""</formula>
    </cfRule>
  </conditionalFormatting>
  <conditionalFormatting sqref="G139:H139">
    <cfRule type="expression" dxfId="6192" priority="4045" stopIfTrue="1">
      <formula>$A139&lt;&gt;""</formula>
    </cfRule>
  </conditionalFormatting>
  <conditionalFormatting sqref="I158:J158">
    <cfRule type="expression" dxfId="6191" priority="4043" stopIfTrue="1">
      <formula>$A158&lt;&gt;""</formula>
    </cfRule>
  </conditionalFormatting>
  <conditionalFormatting sqref="F148:H148">
    <cfRule type="expression" dxfId="6190" priority="4041" stopIfTrue="1">
      <formula>$A148&lt;&gt;""</formula>
    </cfRule>
  </conditionalFormatting>
  <conditionalFormatting sqref="F148:H148">
    <cfRule type="expression" dxfId="6189" priority="4042" stopIfTrue="1">
      <formula>$A148&lt;&gt;""</formula>
    </cfRule>
  </conditionalFormatting>
  <conditionalFormatting sqref="G147">
    <cfRule type="expression" dxfId="6188" priority="4039" stopIfTrue="1">
      <formula>$A147&lt;&gt;""</formula>
    </cfRule>
  </conditionalFormatting>
  <conditionalFormatting sqref="G147">
    <cfRule type="expression" dxfId="6187" priority="4040" stopIfTrue="1">
      <formula>$A147&lt;&gt;""</formula>
    </cfRule>
  </conditionalFormatting>
  <conditionalFormatting sqref="F151:H151">
    <cfRule type="expression" dxfId="6186" priority="4037" stopIfTrue="1">
      <formula>$A151&lt;&gt;""</formula>
    </cfRule>
  </conditionalFormatting>
  <conditionalFormatting sqref="F151:H151">
    <cfRule type="expression" dxfId="6185" priority="4038" stopIfTrue="1">
      <formula>$A151&lt;&gt;""</formula>
    </cfRule>
  </conditionalFormatting>
  <conditionalFormatting sqref="G152:H152">
    <cfRule type="expression" dxfId="6184" priority="4035" stopIfTrue="1">
      <formula>$A152&lt;&gt;""</formula>
    </cfRule>
  </conditionalFormatting>
  <conditionalFormatting sqref="G152:H152">
    <cfRule type="expression" dxfId="6183" priority="4036" stopIfTrue="1">
      <formula>$A152&lt;&gt;""</formula>
    </cfRule>
  </conditionalFormatting>
  <conditionalFormatting sqref="G149:H149">
    <cfRule type="expression" dxfId="6182" priority="4033" stopIfTrue="1">
      <formula>$A149&lt;&gt;""</formula>
    </cfRule>
  </conditionalFormatting>
  <conditionalFormatting sqref="H149">
    <cfRule type="expression" dxfId="6181" priority="4034" stopIfTrue="1">
      <formula>$A149&lt;&gt;""</formula>
    </cfRule>
  </conditionalFormatting>
  <conditionalFormatting sqref="H153">
    <cfRule type="expression" dxfId="6180" priority="4031" stopIfTrue="1">
      <formula>$A153&lt;&gt;""</formula>
    </cfRule>
  </conditionalFormatting>
  <conditionalFormatting sqref="H153">
    <cfRule type="expression" dxfId="6179" priority="4032" stopIfTrue="1">
      <formula>$A153&lt;&gt;""</formula>
    </cfRule>
  </conditionalFormatting>
  <conditionalFormatting sqref="H154">
    <cfRule type="expression" dxfId="6178" priority="4029" stopIfTrue="1">
      <formula>$A154&lt;&gt;""</formula>
    </cfRule>
  </conditionalFormatting>
  <conditionalFormatting sqref="H154">
    <cfRule type="expression" dxfId="6177" priority="4030" stopIfTrue="1">
      <formula>$A154&lt;&gt;""</formula>
    </cfRule>
  </conditionalFormatting>
  <conditionalFormatting sqref="H155">
    <cfRule type="expression" dxfId="6176" priority="4027" stopIfTrue="1">
      <formula>$A155&lt;&gt;""</formula>
    </cfRule>
  </conditionalFormatting>
  <conditionalFormatting sqref="H155">
    <cfRule type="expression" dxfId="6175" priority="4028" stopIfTrue="1">
      <formula>$A155&lt;&gt;""</formula>
    </cfRule>
  </conditionalFormatting>
  <conditionalFormatting sqref="H156">
    <cfRule type="expression" dxfId="6174" priority="4025" stopIfTrue="1">
      <formula>$A156&lt;&gt;""</formula>
    </cfRule>
  </conditionalFormatting>
  <conditionalFormatting sqref="H156">
    <cfRule type="expression" dxfId="6173" priority="4026" stopIfTrue="1">
      <formula>$A156&lt;&gt;""</formula>
    </cfRule>
  </conditionalFormatting>
  <conditionalFormatting sqref="G160">
    <cfRule type="expression" dxfId="6172" priority="4023" stopIfTrue="1">
      <formula>$A160&lt;&gt;""</formula>
    </cfRule>
  </conditionalFormatting>
  <conditionalFormatting sqref="G160">
    <cfRule type="expression" dxfId="6171" priority="4024" stopIfTrue="1">
      <formula>$A160&lt;&gt;""</formula>
    </cfRule>
  </conditionalFormatting>
  <conditionalFormatting sqref="G159">
    <cfRule type="expression" dxfId="6170" priority="4021" stopIfTrue="1">
      <formula>$A159&lt;&gt;""</formula>
    </cfRule>
  </conditionalFormatting>
  <conditionalFormatting sqref="G159">
    <cfRule type="expression" dxfId="6169" priority="4022" stopIfTrue="1">
      <formula>$A159&lt;&gt;""</formula>
    </cfRule>
  </conditionalFormatting>
  <conditionalFormatting sqref="F165">
    <cfRule type="expression" dxfId="6168" priority="4020" stopIfTrue="1">
      <formula>$A165&lt;&gt;""</formula>
    </cfRule>
  </conditionalFormatting>
  <conditionalFormatting sqref="G166:H166">
    <cfRule type="expression" dxfId="6167" priority="4018" stopIfTrue="1">
      <formula>$A166&lt;&gt;""</formula>
    </cfRule>
  </conditionalFormatting>
  <conditionalFormatting sqref="G166:H166">
    <cfRule type="expression" dxfId="6166" priority="4019" stopIfTrue="1">
      <formula>$A166&lt;&gt;""</formula>
    </cfRule>
  </conditionalFormatting>
  <conditionalFormatting sqref="G167:H167">
    <cfRule type="expression" dxfId="6165" priority="4016" stopIfTrue="1">
      <formula>$A167&lt;&gt;""</formula>
    </cfRule>
  </conditionalFormatting>
  <conditionalFormatting sqref="G167:H167">
    <cfRule type="expression" dxfId="6164" priority="4017" stopIfTrue="1">
      <formula>$A167&lt;&gt;""</formula>
    </cfRule>
  </conditionalFormatting>
  <conditionalFormatting sqref="F166">
    <cfRule type="expression" dxfId="6163" priority="4015" stopIfTrue="1">
      <formula>$A166&lt;&gt;""</formula>
    </cfRule>
  </conditionalFormatting>
  <conditionalFormatting sqref="F167">
    <cfRule type="expression" dxfId="6162" priority="4014" stopIfTrue="1">
      <formula>$A167&lt;&gt;""</formula>
    </cfRule>
  </conditionalFormatting>
  <conditionalFormatting sqref="D166">
    <cfRule type="expression" dxfId="6161" priority="4013" stopIfTrue="1">
      <formula>$A166&lt;&gt;""</formula>
    </cfRule>
  </conditionalFormatting>
  <conditionalFormatting sqref="I180">
    <cfRule type="expression" dxfId="6160" priority="4012" stopIfTrue="1">
      <formula>$A180&lt;&gt;""</formula>
    </cfRule>
  </conditionalFormatting>
  <conditionalFormatting sqref="E178">
    <cfRule type="expression" dxfId="6159" priority="4011" stopIfTrue="1">
      <formula>$A178&lt;&gt;""</formula>
    </cfRule>
  </conditionalFormatting>
  <conditionalFormatting sqref="E179">
    <cfRule type="expression" dxfId="6158" priority="4010" stopIfTrue="1">
      <formula>$A179&lt;&gt;""</formula>
    </cfRule>
  </conditionalFormatting>
  <conditionalFormatting sqref="G169">
    <cfRule type="expression" dxfId="6157" priority="4008" stopIfTrue="1">
      <formula>$A169&lt;&gt;""</formula>
    </cfRule>
  </conditionalFormatting>
  <conditionalFormatting sqref="G169">
    <cfRule type="expression" dxfId="6156" priority="4009" stopIfTrue="1">
      <formula>$A169&lt;&gt;""</formula>
    </cfRule>
  </conditionalFormatting>
  <conditionalFormatting sqref="G168">
    <cfRule type="expression" dxfId="6155" priority="4006" stopIfTrue="1">
      <formula>$A168&lt;&gt;""</formula>
    </cfRule>
  </conditionalFormatting>
  <conditionalFormatting sqref="G168">
    <cfRule type="expression" dxfId="6154" priority="4007" stopIfTrue="1">
      <formula>$A168&lt;&gt;""</formula>
    </cfRule>
  </conditionalFormatting>
  <conditionalFormatting sqref="F180">
    <cfRule type="expression" dxfId="6153" priority="4005" stopIfTrue="1">
      <formula>$A180&lt;&gt;""</formula>
    </cfRule>
  </conditionalFormatting>
  <conditionalFormatting sqref="I204:J204">
    <cfRule type="expression" dxfId="6152" priority="4004" stopIfTrue="1">
      <formula>$A204&lt;&gt;""</formula>
    </cfRule>
  </conditionalFormatting>
  <conditionalFormatting sqref="G187:H187">
    <cfRule type="expression" dxfId="6151" priority="4002" stopIfTrue="1">
      <formula>$A187&lt;&gt;""</formula>
    </cfRule>
  </conditionalFormatting>
  <conditionalFormatting sqref="G187:H187">
    <cfRule type="expression" dxfId="6150" priority="4003" stopIfTrue="1">
      <formula>$A187&lt;&gt;""</formula>
    </cfRule>
  </conditionalFormatting>
  <conditionalFormatting sqref="G188:H188">
    <cfRule type="expression" dxfId="6149" priority="4000" stopIfTrue="1">
      <formula>$A188&lt;&gt;""</formula>
    </cfRule>
  </conditionalFormatting>
  <conditionalFormatting sqref="H188">
    <cfRule type="expression" dxfId="6148" priority="4001" stopIfTrue="1">
      <formula>$A188&lt;&gt;""</formula>
    </cfRule>
  </conditionalFormatting>
  <conditionalFormatting sqref="F189">
    <cfRule type="expression" dxfId="6147" priority="3999" stopIfTrue="1">
      <formula>$A189&lt;&gt;""</formula>
    </cfRule>
  </conditionalFormatting>
  <conditionalFormatting sqref="G190:H190">
    <cfRule type="expression" dxfId="6146" priority="3997" stopIfTrue="1">
      <formula>$A190&lt;&gt;""</formula>
    </cfRule>
  </conditionalFormatting>
  <conditionalFormatting sqref="G190:H190">
    <cfRule type="expression" dxfId="6145" priority="3998" stopIfTrue="1">
      <formula>$A190&lt;&gt;""</formula>
    </cfRule>
  </conditionalFormatting>
  <conditionalFormatting sqref="G191:H191">
    <cfRule type="expression" dxfId="6144" priority="3995" stopIfTrue="1">
      <formula>$A191&lt;&gt;""</formula>
    </cfRule>
  </conditionalFormatting>
  <conditionalFormatting sqref="G191:H191">
    <cfRule type="expression" dxfId="6143" priority="3996" stopIfTrue="1">
      <formula>$A191&lt;&gt;""</formula>
    </cfRule>
  </conditionalFormatting>
  <conditionalFormatting sqref="F191">
    <cfRule type="expression" dxfId="6142" priority="3994" stopIfTrue="1">
      <formula>$A191&lt;&gt;""</formula>
    </cfRule>
  </conditionalFormatting>
  <conditionalFormatting sqref="F196">
    <cfRule type="expression" dxfId="6141" priority="3993" stopIfTrue="1">
      <formula>$A196&lt;&gt;""</formula>
    </cfRule>
  </conditionalFormatting>
  <conditionalFormatting sqref="F192">
    <cfRule type="expression" dxfId="6140" priority="3992" stopIfTrue="1">
      <formula>$A192&lt;&gt;""</formula>
    </cfRule>
  </conditionalFormatting>
  <conditionalFormatting sqref="G196">
    <cfRule type="expression" dxfId="6139" priority="3991" stopIfTrue="1">
      <formula>$A196&lt;&gt;""</formula>
    </cfRule>
  </conditionalFormatting>
  <conditionalFormatting sqref="H193">
    <cfRule type="expression" dxfId="6138" priority="3989" stopIfTrue="1">
      <formula>$A193&lt;&gt;""</formula>
    </cfRule>
  </conditionalFormatting>
  <conditionalFormatting sqref="H193">
    <cfRule type="expression" dxfId="6137" priority="3990" stopIfTrue="1">
      <formula>$A193&lt;&gt;""</formula>
    </cfRule>
  </conditionalFormatting>
  <conditionalFormatting sqref="G193">
    <cfRule type="expression" dxfId="6136" priority="3987" stopIfTrue="1">
      <formula>$A193&lt;&gt;""</formula>
    </cfRule>
  </conditionalFormatting>
  <conditionalFormatting sqref="G193">
    <cfRule type="expression" dxfId="6135" priority="3988" stopIfTrue="1">
      <formula>$A193&lt;&gt;""</formula>
    </cfRule>
  </conditionalFormatting>
  <conditionalFormatting sqref="F193">
    <cfRule type="expression" dxfId="6134" priority="3986" stopIfTrue="1">
      <formula>$A193&lt;&gt;""</formula>
    </cfRule>
  </conditionalFormatting>
  <conditionalFormatting sqref="H194">
    <cfRule type="expression" dxfId="6133" priority="3984" stopIfTrue="1">
      <formula>$A194&lt;&gt;""</formula>
    </cfRule>
  </conditionalFormatting>
  <conditionalFormatting sqref="H194">
    <cfRule type="expression" dxfId="6132" priority="3985" stopIfTrue="1">
      <formula>$A194&lt;&gt;""</formula>
    </cfRule>
  </conditionalFormatting>
  <conditionalFormatting sqref="G194">
    <cfRule type="expression" dxfId="6131" priority="3982" stopIfTrue="1">
      <formula>$A194&lt;&gt;""</formula>
    </cfRule>
  </conditionalFormatting>
  <conditionalFormatting sqref="G194">
    <cfRule type="expression" dxfId="6130" priority="3983" stopIfTrue="1">
      <formula>$A194&lt;&gt;""</formula>
    </cfRule>
  </conditionalFormatting>
  <conditionalFormatting sqref="F194">
    <cfRule type="expression" dxfId="6129" priority="3980" stopIfTrue="1">
      <formula>$A194&lt;&gt;""</formula>
    </cfRule>
  </conditionalFormatting>
  <conditionalFormatting sqref="F194">
    <cfRule type="expression" dxfId="6128" priority="3981" stopIfTrue="1">
      <formula>$A194&lt;&gt;""</formula>
    </cfRule>
  </conditionalFormatting>
  <conditionalFormatting sqref="G195:H195">
    <cfRule type="expression" dxfId="6127" priority="3978" stopIfTrue="1">
      <formula>$A195&lt;&gt;""</formula>
    </cfRule>
  </conditionalFormatting>
  <conditionalFormatting sqref="G195:H195">
    <cfRule type="expression" dxfId="6126" priority="3979" stopIfTrue="1">
      <formula>$A195&lt;&gt;""</formula>
    </cfRule>
  </conditionalFormatting>
  <conditionalFormatting sqref="F190">
    <cfRule type="expression" dxfId="6125" priority="3977" stopIfTrue="1">
      <formula>$A190&lt;&gt;""</formula>
    </cfRule>
  </conditionalFormatting>
  <conditionalFormatting sqref="F198:H198">
    <cfRule type="expression" dxfId="6124" priority="3975" stopIfTrue="1">
      <formula>$A198&lt;&gt;""</formula>
    </cfRule>
  </conditionalFormatting>
  <conditionalFormatting sqref="F198:H198">
    <cfRule type="expression" dxfId="6123" priority="3976" stopIfTrue="1">
      <formula>$A198&lt;&gt;""</formula>
    </cfRule>
  </conditionalFormatting>
  <conditionalFormatting sqref="G197">
    <cfRule type="expression" dxfId="6122" priority="3973" stopIfTrue="1">
      <formula>$A197&lt;&gt;""</formula>
    </cfRule>
  </conditionalFormatting>
  <conditionalFormatting sqref="G197">
    <cfRule type="expression" dxfId="6121" priority="3974" stopIfTrue="1">
      <formula>$A197&lt;&gt;""</formula>
    </cfRule>
  </conditionalFormatting>
  <conditionalFormatting sqref="F199">
    <cfRule type="expression" dxfId="6120" priority="3972" stopIfTrue="1">
      <formula>$A199&lt;&gt;""</formula>
    </cfRule>
  </conditionalFormatting>
  <conditionalFormatting sqref="G199:H199">
    <cfRule type="expression" dxfId="6119" priority="3970" stopIfTrue="1">
      <formula>$A199&lt;&gt;""</formula>
    </cfRule>
  </conditionalFormatting>
  <conditionalFormatting sqref="G199:H199">
    <cfRule type="expression" dxfId="6118" priority="3971" stopIfTrue="1">
      <formula>$A199&lt;&gt;""</formula>
    </cfRule>
  </conditionalFormatting>
  <conditionalFormatting sqref="G202:H202">
    <cfRule type="expression" dxfId="6117" priority="3968" stopIfTrue="1">
      <formula>$A202&lt;&gt;""</formula>
    </cfRule>
  </conditionalFormatting>
  <conditionalFormatting sqref="G202:H202">
    <cfRule type="expression" dxfId="6116" priority="3969" stopIfTrue="1">
      <formula>$A202&lt;&gt;""</formula>
    </cfRule>
  </conditionalFormatting>
  <conditionalFormatting sqref="F202">
    <cfRule type="expression" dxfId="6115" priority="3967" stopIfTrue="1">
      <formula>$A202&lt;&gt;""</formula>
    </cfRule>
  </conditionalFormatting>
  <conditionalFormatting sqref="H200">
    <cfRule type="expression" dxfId="6114" priority="3965" stopIfTrue="1">
      <formula>$A200&lt;&gt;""</formula>
    </cfRule>
  </conditionalFormatting>
  <conditionalFormatting sqref="H200">
    <cfRule type="expression" dxfId="6113" priority="3966" stopIfTrue="1">
      <formula>$A200&lt;&gt;""</formula>
    </cfRule>
  </conditionalFormatting>
  <conditionalFormatting sqref="H201">
    <cfRule type="expression" dxfId="6112" priority="3963" stopIfTrue="1">
      <formula>$A201&lt;&gt;""</formula>
    </cfRule>
  </conditionalFormatting>
  <conditionalFormatting sqref="H201">
    <cfRule type="expression" dxfId="6111" priority="3964" stopIfTrue="1">
      <formula>$A201&lt;&gt;""</formula>
    </cfRule>
  </conditionalFormatting>
  <conditionalFormatting sqref="F201">
    <cfRule type="expression" dxfId="6110" priority="3962" stopIfTrue="1">
      <formula>$A201&lt;&gt;""</formula>
    </cfRule>
  </conditionalFormatting>
  <conditionalFormatting sqref="I203:J203">
    <cfRule type="expression" dxfId="6109" priority="3961" stopIfTrue="1">
      <formula>$A203&lt;&gt;""</formula>
    </cfRule>
  </conditionalFormatting>
  <conditionalFormatting sqref="G201:H201">
    <cfRule type="expression" dxfId="6108" priority="3959" stopIfTrue="1">
      <formula>$A201&lt;&gt;""</formula>
    </cfRule>
  </conditionalFormatting>
  <conditionalFormatting sqref="G201:H201">
    <cfRule type="expression" dxfId="6107" priority="3960" stopIfTrue="1">
      <formula>$A201&lt;&gt;""</formula>
    </cfRule>
  </conditionalFormatting>
  <conditionalFormatting sqref="F201">
    <cfRule type="expression" dxfId="6106" priority="3958" stopIfTrue="1">
      <formula>$A201&lt;&gt;""</formula>
    </cfRule>
  </conditionalFormatting>
  <conditionalFormatting sqref="F200">
    <cfRule type="expression" dxfId="6105" priority="3957" stopIfTrue="1">
      <formula>$A200&lt;&gt;""</formula>
    </cfRule>
  </conditionalFormatting>
  <conditionalFormatting sqref="G206:H206">
    <cfRule type="expression" dxfId="6104" priority="3956" stopIfTrue="1">
      <formula>$A206&lt;&gt;""</formula>
    </cfRule>
  </conditionalFormatting>
  <conditionalFormatting sqref="F206">
    <cfRule type="expression" dxfId="6103" priority="3955" stopIfTrue="1">
      <formula>$A206&lt;&gt;""</formula>
    </cfRule>
  </conditionalFormatting>
  <conditionalFormatting sqref="H207">
    <cfRule type="expression" dxfId="6102" priority="3954" stopIfTrue="1">
      <formula>$A207&lt;&gt;""</formula>
    </cfRule>
  </conditionalFormatting>
  <conditionalFormatting sqref="H183">
    <cfRule type="expression" dxfId="6101" priority="3953" stopIfTrue="1">
      <formula>$A183&lt;&gt;""</formula>
    </cfRule>
  </conditionalFormatting>
  <conditionalFormatting sqref="H183">
    <cfRule type="expression" dxfId="6100" priority="3952" stopIfTrue="1">
      <formula>$A183&lt;&gt;""</formula>
    </cfRule>
  </conditionalFormatting>
  <conditionalFormatting sqref="F207">
    <cfRule type="expression" dxfId="6099" priority="3951" stopIfTrue="1">
      <formula>$A207&lt;&gt;""</formula>
    </cfRule>
  </conditionalFormatting>
  <conditionalFormatting sqref="H208 F208">
    <cfRule type="expression" dxfId="6098" priority="3950" stopIfTrue="1">
      <formula>$A208&lt;&gt;""</formula>
    </cfRule>
  </conditionalFormatting>
  <conditionalFormatting sqref="G208">
    <cfRule type="expression" dxfId="6097" priority="3949" stopIfTrue="1">
      <formula>$A208&lt;&gt;""</formula>
    </cfRule>
  </conditionalFormatting>
  <conditionalFormatting sqref="G210:H210">
    <cfRule type="expression" dxfId="6096" priority="3947" stopIfTrue="1">
      <formula>$A210&lt;&gt;""</formula>
    </cfRule>
  </conditionalFormatting>
  <conditionalFormatting sqref="G210:H210">
    <cfRule type="expression" dxfId="6095" priority="3948" stopIfTrue="1">
      <formula>$A210&lt;&gt;""</formula>
    </cfRule>
  </conditionalFormatting>
  <conditionalFormatting sqref="G212:H212">
    <cfRule type="expression" dxfId="6094" priority="3945" stopIfTrue="1">
      <formula>$A212&lt;&gt;""</formula>
    </cfRule>
  </conditionalFormatting>
  <conditionalFormatting sqref="G212:H212">
    <cfRule type="expression" dxfId="6093" priority="3946" stopIfTrue="1">
      <formula>$A212&lt;&gt;""</formula>
    </cfRule>
  </conditionalFormatting>
  <conditionalFormatting sqref="F212">
    <cfRule type="expression" dxfId="6092" priority="3944" stopIfTrue="1">
      <formula>$A212&lt;&gt;""</formula>
    </cfRule>
  </conditionalFormatting>
  <conditionalFormatting sqref="F213">
    <cfRule type="expression" dxfId="6091" priority="3943" stopIfTrue="1">
      <formula>$A213&lt;&gt;""</formula>
    </cfRule>
  </conditionalFormatting>
  <conditionalFormatting sqref="F220:H220">
    <cfRule type="expression" dxfId="6090" priority="3941" stopIfTrue="1">
      <formula>$A220&lt;&gt;""</formula>
    </cfRule>
  </conditionalFormatting>
  <conditionalFormatting sqref="F220:H220">
    <cfRule type="expression" dxfId="6089" priority="3942" stopIfTrue="1">
      <formula>$A220&lt;&gt;""</formula>
    </cfRule>
  </conditionalFormatting>
  <conditionalFormatting sqref="G213">
    <cfRule type="expression" dxfId="6088" priority="3940" stopIfTrue="1">
      <formula>$A213&lt;&gt;""</formula>
    </cfRule>
  </conditionalFormatting>
  <conditionalFormatting sqref="F217:H217">
    <cfRule type="expression" dxfId="6087" priority="3938" stopIfTrue="1">
      <formula>$A217&lt;&gt;""</formula>
    </cfRule>
  </conditionalFormatting>
  <conditionalFormatting sqref="F217:H217">
    <cfRule type="expression" dxfId="6086" priority="3939" stopIfTrue="1">
      <formula>$A217&lt;&gt;""</formula>
    </cfRule>
  </conditionalFormatting>
  <conditionalFormatting sqref="F218">
    <cfRule type="expression" dxfId="6085" priority="3936" stopIfTrue="1">
      <formula>$A218&lt;&gt;""</formula>
    </cfRule>
  </conditionalFormatting>
  <conditionalFormatting sqref="F218">
    <cfRule type="expression" dxfId="6084" priority="3937" stopIfTrue="1">
      <formula>$A218&lt;&gt;""</formula>
    </cfRule>
  </conditionalFormatting>
  <conditionalFormatting sqref="G218">
    <cfRule type="expression" dxfId="6083" priority="3934" stopIfTrue="1">
      <formula>$A218&lt;&gt;""</formula>
    </cfRule>
  </conditionalFormatting>
  <conditionalFormatting sqref="G218">
    <cfRule type="expression" dxfId="6082" priority="3935" stopIfTrue="1">
      <formula>$A218&lt;&gt;""</formula>
    </cfRule>
  </conditionalFormatting>
  <conditionalFormatting sqref="F219">
    <cfRule type="expression" dxfId="6081" priority="3933" stopIfTrue="1">
      <formula>$A219&lt;&gt;""</formula>
    </cfRule>
  </conditionalFormatting>
  <conditionalFormatting sqref="G219">
    <cfRule type="expression" dxfId="6080" priority="3932" stopIfTrue="1">
      <formula>$A219&lt;&gt;""</formula>
    </cfRule>
  </conditionalFormatting>
  <conditionalFormatting sqref="F221:H221">
    <cfRule type="expression" dxfId="6079" priority="3930" stopIfTrue="1">
      <formula>$A221&lt;&gt;""</formula>
    </cfRule>
  </conditionalFormatting>
  <conditionalFormatting sqref="H221">
    <cfRule type="expression" dxfId="6078" priority="3931" stopIfTrue="1">
      <formula>$A221&lt;&gt;""</formula>
    </cfRule>
  </conditionalFormatting>
  <conditionalFormatting sqref="F222:H222">
    <cfRule type="expression" dxfId="6077" priority="3928" stopIfTrue="1">
      <formula>$A222&lt;&gt;""</formula>
    </cfRule>
  </conditionalFormatting>
  <conditionalFormatting sqref="H222">
    <cfRule type="expression" dxfId="6076" priority="3929" stopIfTrue="1">
      <formula>$A222&lt;&gt;""</formula>
    </cfRule>
  </conditionalFormatting>
  <conditionalFormatting sqref="G223:H223">
    <cfRule type="expression" dxfId="6075" priority="3926" stopIfTrue="1">
      <formula>$A223&lt;&gt;""</formula>
    </cfRule>
  </conditionalFormatting>
  <conditionalFormatting sqref="G223:H223">
    <cfRule type="expression" dxfId="6074" priority="3927" stopIfTrue="1">
      <formula>$A223&lt;&gt;""</formula>
    </cfRule>
  </conditionalFormatting>
  <conditionalFormatting sqref="F223">
    <cfRule type="expression" dxfId="6073" priority="3925" stopIfTrue="1">
      <formula>$A223&lt;&gt;""</formula>
    </cfRule>
  </conditionalFormatting>
  <conditionalFormatting sqref="F226:H226">
    <cfRule type="expression" dxfId="6072" priority="3923" stopIfTrue="1">
      <formula>$A226&lt;&gt;""</formula>
    </cfRule>
  </conditionalFormatting>
  <conditionalFormatting sqref="H226">
    <cfRule type="expression" dxfId="6071" priority="3924" stopIfTrue="1">
      <formula>$A226&lt;&gt;""</formula>
    </cfRule>
  </conditionalFormatting>
  <conditionalFormatting sqref="G225:H225">
    <cfRule type="expression" dxfId="6070" priority="3921" stopIfTrue="1">
      <formula>$A225&lt;&gt;""</formula>
    </cfRule>
  </conditionalFormatting>
  <conditionalFormatting sqref="G225:H225">
    <cfRule type="expression" dxfId="6069" priority="3922" stopIfTrue="1">
      <formula>$A225&lt;&gt;""</formula>
    </cfRule>
  </conditionalFormatting>
  <conditionalFormatting sqref="H224">
    <cfRule type="expression" dxfId="6068" priority="3920" stopIfTrue="1">
      <formula>$A224&lt;&gt;""</formula>
    </cfRule>
  </conditionalFormatting>
  <conditionalFormatting sqref="G227:H227">
    <cfRule type="expression" dxfId="6067" priority="3918" stopIfTrue="1">
      <formula>$A227&lt;&gt;""</formula>
    </cfRule>
  </conditionalFormatting>
  <conditionalFormatting sqref="H227">
    <cfRule type="expression" dxfId="6066" priority="3919" stopIfTrue="1">
      <formula>$A227&lt;&gt;""</formula>
    </cfRule>
  </conditionalFormatting>
  <conditionalFormatting sqref="G227:H227">
    <cfRule type="expression" dxfId="6065" priority="3917" stopIfTrue="1">
      <formula>$A227&lt;&gt;""</formula>
    </cfRule>
  </conditionalFormatting>
  <conditionalFormatting sqref="F227">
    <cfRule type="expression" dxfId="6064" priority="3916" stopIfTrue="1">
      <formula>$A227&lt;&gt;""</formula>
    </cfRule>
  </conditionalFormatting>
  <conditionalFormatting sqref="F228">
    <cfRule type="expression" dxfId="6063" priority="3915" stopIfTrue="1">
      <formula>$A228&lt;&gt;""</formula>
    </cfRule>
  </conditionalFormatting>
  <conditionalFormatting sqref="G228:H228">
    <cfRule type="expression" dxfId="6062" priority="3913" stopIfTrue="1">
      <formula>$A228&lt;&gt;""</formula>
    </cfRule>
  </conditionalFormatting>
  <conditionalFormatting sqref="G228:H228">
    <cfRule type="expression" dxfId="6061" priority="3914" stopIfTrue="1">
      <formula>$A228&lt;&gt;""</formula>
    </cfRule>
  </conditionalFormatting>
  <conditionalFormatting sqref="G229:H229">
    <cfRule type="expression" dxfId="6060" priority="3911" stopIfTrue="1">
      <formula>$A229&lt;&gt;""</formula>
    </cfRule>
  </conditionalFormatting>
  <conditionalFormatting sqref="H229">
    <cfRule type="expression" dxfId="6059" priority="3912" stopIfTrue="1">
      <formula>$A229&lt;&gt;""</formula>
    </cfRule>
  </conditionalFormatting>
  <conditionalFormatting sqref="G229:H229">
    <cfRule type="expression" dxfId="6058" priority="3910" stopIfTrue="1">
      <formula>$A229&lt;&gt;""</formula>
    </cfRule>
  </conditionalFormatting>
  <conditionalFormatting sqref="F229">
    <cfRule type="expression" dxfId="6057" priority="3909" stopIfTrue="1">
      <formula>$A229&lt;&gt;""</formula>
    </cfRule>
  </conditionalFormatting>
  <conditionalFormatting sqref="G230:H230">
    <cfRule type="expression" dxfId="6056" priority="3907" stopIfTrue="1">
      <formula>$A230&lt;&gt;""</formula>
    </cfRule>
  </conditionalFormatting>
  <conditionalFormatting sqref="G230:H230">
    <cfRule type="expression" dxfId="6055" priority="3908" stopIfTrue="1">
      <formula>$A230&lt;&gt;""</formula>
    </cfRule>
  </conditionalFormatting>
  <conditionalFormatting sqref="F231:H231">
    <cfRule type="expression" dxfId="6054" priority="3905" stopIfTrue="1">
      <formula>$A231&lt;&gt;""</formula>
    </cfRule>
  </conditionalFormatting>
  <conditionalFormatting sqref="F231:H231">
    <cfRule type="expression" dxfId="6053" priority="3906" stopIfTrue="1">
      <formula>$A231&lt;&gt;""</formula>
    </cfRule>
  </conditionalFormatting>
  <conditionalFormatting sqref="G233:H233">
    <cfRule type="expression" dxfId="6052" priority="3903" stopIfTrue="1">
      <formula>$A233&lt;&gt;""</formula>
    </cfRule>
  </conditionalFormatting>
  <conditionalFormatting sqref="H233">
    <cfRule type="expression" dxfId="6051" priority="3904" stopIfTrue="1">
      <formula>$A233&lt;&gt;""</formula>
    </cfRule>
  </conditionalFormatting>
  <conditionalFormatting sqref="G233:H233">
    <cfRule type="expression" dxfId="6050" priority="3902" stopIfTrue="1">
      <formula>$A233&lt;&gt;""</formula>
    </cfRule>
  </conditionalFormatting>
  <conditionalFormatting sqref="F233">
    <cfRule type="expression" dxfId="6049" priority="3901" stopIfTrue="1">
      <formula>$A233&lt;&gt;""</formula>
    </cfRule>
  </conditionalFormatting>
  <conditionalFormatting sqref="I235">
    <cfRule type="expression" dxfId="6048" priority="3900" stopIfTrue="1">
      <formula>$A235&lt;&gt;""</formula>
    </cfRule>
  </conditionalFormatting>
  <conditionalFormatting sqref="G245:H245">
    <cfRule type="expression" dxfId="6047" priority="3898" stopIfTrue="1">
      <formula>$A245&lt;&gt;""</formula>
    </cfRule>
  </conditionalFormatting>
  <conditionalFormatting sqref="G245:H245">
    <cfRule type="expression" dxfId="6046" priority="3899" stopIfTrue="1">
      <formula>$A245&lt;&gt;""</formula>
    </cfRule>
  </conditionalFormatting>
  <conditionalFormatting sqref="F245">
    <cfRule type="expression" dxfId="6045" priority="3897" stopIfTrue="1">
      <formula>$A245&lt;&gt;""</formula>
    </cfRule>
  </conditionalFormatting>
  <conditionalFormatting sqref="G236:H236">
    <cfRule type="expression" dxfId="6044" priority="3895" stopIfTrue="1">
      <formula>$A236&lt;&gt;""</formula>
    </cfRule>
  </conditionalFormatting>
  <conditionalFormatting sqref="G236:H236">
    <cfRule type="expression" dxfId="6043" priority="3896" stopIfTrue="1">
      <formula>$A236&lt;&gt;""</formula>
    </cfRule>
  </conditionalFormatting>
  <conditionalFormatting sqref="F236">
    <cfRule type="expression" dxfId="6042" priority="3894" stopIfTrue="1">
      <formula>$A236&lt;&gt;""</formula>
    </cfRule>
  </conditionalFormatting>
  <conditionalFormatting sqref="G238:H238">
    <cfRule type="expression" dxfId="6041" priority="3892" stopIfTrue="1">
      <formula>$A238&lt;&gt;""</formula>
    </cfRule>
  </conditionalFormatting>
  <conditionalFormatting sqref="G238:H238">
    <cfRule type="expression" dxfId="6040" priority="3893" stopIfTrue="1">
      <formula>$A238&lt;&gt;""</formula>
    </cfRule>
  </conditionalFormatting>
  <conditionalFormatting sqref="G241:H241">
    <cfRule type="expression" dxfId="6039" priority="3890" stopIfTrue="1">
      <formula>$A241&lt;&gt;""</formula>
    </cfRule>
  </conditionalFormatting>
  <conditionalFormatting sqref="G241:H241">
    <cfRule type="expression" dxfId="6038" priority="3891" stopIfTrue="1">
      <formula>$A241&lt;&gt;""</formula>
    </cfRule>
  </conditionalFormatting>
  <conditionalFormatting sqref="F241">
    <cfRule type="expression" dxfId="6037" priority="3889" stopIfTrue="1">
      <formula>$A241&lt;&gt;""</formula>
    </cfRule>
  </conditionalFormatting>
  <conditionalFormatting sqref="H243">
    <cfRule type="expression" dxfId="6036" priority="3887" stopIfTrue="1">
      <formula>$A243&lt;&gt;""</formula>
    </cfRule>
  </conditionalFormatting>
  <conditionalFormatting sqref="H243">
    <cfRule type="expression" dxfId="6035" priority="3888" stopIfTrue="1">
      <formula>$A243&lt;&gt;""</formula>
    </cfRule>
  </conditionalFormatting>
  <conditionalFormatting sqref="G243">
    <cfRule type="expression" dxfId="6034" priority="3885" stopIfTrue="1">
      <formula>$A243&lt;&gt;""</formula>
    </cfRule>
  </conditionalFormatting>
  <conditionalFormatting sqref="G243">
    <cfRule type="expression" dxfId="6033" priority="3886" stopIfTrue="1">
      <formula>$A243&lt;&gt;""</formula>
    </cfRule>
  </conditionalFormatting>
  <conditionalFormatting sqref="G244:H244">
    <cfRule type="expression" dxfId="6032" priority="3883" stopIfTrue="1">
      <formula>$A244&lt;&gt;""</formula>
    </cfRule>
  </conditionalFormatting>
  <conditionalFormatting sqref="G244:H244">
    <cfRule type="expression" dxfId="6031" priority="3884" stopIfTrue="1">
      <formula>$A244&lt;&gt;""</formula>
    </cfRule>
  </conditionalFormatting>
  <conditionalFormatting sqref="F244">
    <cfRule type="expression" dxfId="6030" priority="3882" stopIfTrue="1">
      <formula>$A244&lt;&gt;""</formula>
    </cfRule>
  </conditionalFormatting>
  <conditionalFormatting sqref="C248:H248">
    <cfRule type="expression" dxfId="6029" priority="3880" stopIfTrue="1">
      <formula>$A248&lt;&gt;""</formula>
    </cfRule>
  </conditionalFormatting>
  <conditionalFormatting sqref="C248:H248">
    <cfRule type="expression" dxfId="6028" priority="3881" stopIfTrue="1">
      <formula>$A248&lt;&gt;""</formula>
    </cfRule>
  </conditionalFormatting>
  <conditionalFormatting sqref="F246:H246">
    <cfRule type="expression" dxfId="6027" priority="3878" stopIfTrue="1">
      <formula>$A246&lt;&gt;""</formula>
    </cfRule>
  </conditionalFormatting>
  <conditionalFormatting sqref="F246:H246">
    <cfRule type="expression" dxfId="6026" priority="3879" stopIfTrue="1">
      <formula>$A246&lt;&gt;""</formula>
    </cfRule>
  </conditionalFormatting>
  <conditionalFormatting sqref="F247:H247">
    <cfRule type="expression" dxfId="6025" priority="3876" stopIfTrue="1">
      <formula>$A247&lt;&gt;""</formula>
    </cfRule>
  </conditionalFormatting>
  <conditionalFormatting sqref="F247:H247">
    <cfRule type="expression" dxfId="6024" priority="3877" stopIfTrue="1">
      <formula>$A247&lt;&gt;""</formula>
    </cfRule>
  </conditionalFormatting>
  <conditionalFormatting sqref="F211">
    <cfRule type="expression" dxfId="6023" priority="3875" stopIfTrue="1">
      <formula>$A211&lt;&gt;""</formula>
    </cfRule>
  </conditionalFormatting>
  <conditionalFormatting sqref="H132">
    <cfRule type="expression" dxfId="6022" priority="3873" stopIfTrue="1">
      <formula>$A132&lt;&gt;""</formula>
    </cfRule>
  </conditionalFormatting>
  <conditionalFormatting sqref="H132">
    <cfRule type="expression" dxfId="6021" priority="3874" stopIfTrue="1">
      <formula>$A132&lt;&gt;""</formula>
    </cfRule>
  </conditionalFormatting>
  <conditionalFormatting sqref="H133">
    <cfRule type="expression" dxfId="6020" priority="3871" stopIfTrue="1">
      <formula>$A133&lt;&gt;""</formula>
    </cfRule>
  </conditionalFormatting>
  <conditionalFormatting sqref="H133">
    <cfRule type="expression" dxfId="6019" priority="3872" stopIfTrue="1">
      <formula>$A133&lt;&gt;""</formula>
    </cfRule>
  </conditionalFormatting>
  <conditionalFormatting sqref="F137:H137">
    <cfRule type="expression" dxfId="6018" priority="3869" stopIfTrue="1">
      <formula>$A137&lt;&gt;""</formula>
    </cfRule>
  </conditionalFormatting>
  <conditionalFormatting sqref="F137:H137">
    <cfRule type="expression" dxfId="6017" priority="3870" stopIfTrue="1">
      <formula>$A137&lt;&gt;""</formula>
    </cfRule>
  </conditionalFormatting>
  <conditionalFormatting sqref="F138:H138">
    <cfRule type="expression" dxfId="6016" priority="3867" stopIfTrue="1">
      <formula>$A138&lt;&gt;""</formula>
    </cfRule>
  </conditionalFormatting>
  <conditionalFormatting sqref="F138:H138">
    <cfRule type="expression" dxfId="6015" priority="3868" stopIfTrue="1">
      <formula>$A138&lt;&gt;""</formula>
    </cfRule>
  </conditionalFormatting>
  <conditionalFormatting sqref="F136:H136">
    <cfRule type="expression" dxfId="6014" priority="3865" stopIfTrue="1">
      <formula>$A136&lt;&gt;""</formula>
    </cfRule>
  </conditionalFormatting>
  <conditionalFormatting sqref="F136:H136">
    <cfRule type="expression" dxfId="6013" priority="3866" stopIfTrue="1">
      <formula>$A136&lt;&gt;""</formula>
    </cfRule>
  </conditionalFormatting>
  <conditionalFormatting sqref="D146">
    <cfRule type="expression" dxfId="6012" priority="3864" stopIfTrue="1">
      <formula>$A146&lt;&gt;""</formula>
    </cfRule>
  </conditionalFormatting>
  <conditionalFormatting sqref="H139">
    <cfRule type="expression" dxfId="6011" priority="3863" stopIfTrue="1">
      <formula>$A139&lt;&gt;""</formula>
    </cfRule>
  </conditionalFormatting>
  <conditionalFormatting sqref="G139">
    <cfRule type="expression" dxfId="6010" priority="3861" stopIfTrue="1">
      <formula>$A139&lt;&gt;""</formula>
    </cfRule>
  </conditionalFormatting>
  <conditionalFormatting sqref="G139">
    <cfRule type="expression" dxfId="6009" priority="3862" stopIfTrue="1">
      <formula>$A139&lt;&gt;""</formula>
    </cfRule>
  </conditionalFormatting>
  <conditionalFormatting sqref="G141">
    <cfRule type="expression" dxfId="6008" priority="3860" stopIfTrue="1">
      <formula>$A141&lt;&gt;""</formula>
    </cfRule>
  </conditionalFormatting>
  <conditionalFormatting sqref="G142">
    <cfRule type="expression" dxfId="6007" priority="3859" stopIfTrue="1">
      <formula>$A142&lt;&gt;""</formula>
    </cfRule>
  </conditionalFormatting>
  <conditionalFormatting sqref="G148:H148">
    <cfRule type="expression" dxfId="6006" priority="3857" stopIfTrue="1">
      <formula>$A148&lt;&gt;""</formula>
    </cfRule>
  </conditionalFormatting>
  <conditionalFormatting sqref="G148:H148">
    <cfRule type="expression" dxfId="6005" priority="3858" stopIfTrue="1">
      <formula>$A148&lt;&gt;""</formula>
    </cfRule>
  </conditionalFormatting>
  <conditionalFormatting sqref="I167:J167">
    <cfRule type="expression" dxfId="6004" priority="3856" stopIfTrue="1">
      <formula>$A167&lt;&gt;""</formula>
    </cfRule>
  </conditionalFormatting>
  <conditionalFormatting sqref="F157:H157">
    <cfRule type="expression" dxfId="6003" priority="3854" stopIfTrue="1">
      <formula>$A157&lt;&gt;""</formula>
    </cfRule>
  </conditionalFormatting>
  <conditionalFormatting sqref="F157:H157">
    <cfRule type="expression" dxfId="6002" priority="3855" stopIfTrue="1">
      <formula>$A157&lt;&gt;""</formula>
    </cfRule>
  </conditionalFormatting>
  <conditionalFormatting sqref="G156">
    <cfRule type="expression" dxfId="6001" priority="3852" stopIfTrue="1">
      <formula>$A156&lt;&gt;""</formula>
    </cfRule>
  </conditionalFormatting>
  <conditionalFormatting sqref="G156">
    <cfRule type="expression" dxfId="6000" priority="3853" stopIfTrue="1">
      <formula>$A156&lt;&gt;""</formula>
    </cfRule>
  </conditionalFormatting>
  <conditionalFormatting sqref="F160:H160">
    <cfRule type="expression" dxfId="5999" priority="3850" stopIfTrue="1">
      <formula>$A160&lt;&gt;""</formula>
    </cfRule>
  </conditionalFormatting>
  <conditionalFormatting sqref="F160:H160">
    <cfRule type="expression" dxfId="5998" priority="3851" stopIfTrue="1">
      <formula>$A160&lt;&gt;""</formula>
    </cfRule>
  </conditionalFormatting>
  <conditionalFormatting sqref="G161:H161">
    <cfRule type="expression" dxfId="5997" priority="3848" stopIfTrue="1">
      <formula>$A161&lt;&gt;""</formula>
    </cfRule>
  </conditionalFormatting>
  <conditionalFormatting sqref="G161:H161">
    <cfRule type="expression" dxfId="5996" priority="3849" stopIfTrue="1">
      <formula>$A161&lt;&gt;""</formula>
    </cfRule>
  </conditionalFormatting>
  <conditionalFormatting sqref="G158:H158">
    <cfRule type="expression" dxfId="5995" priority="3846" stopIfTrue="1">
      <formula>$A158&lt;&gt;""</formula>
    </cfRule>
  </conditionalFormatting>
  <conditionalFormatting sqref="H158">
    <cfRule type="expression" dxfId="5994" priority="3847" stopIfTrue="1">
      <formula>$A158&lt;&gt;""</formula>
    </cfRule>
  </conditionalFormatting>
  <conditionalFormatting sqref="H162">
    <cfRule type="expression" dxfId="5993" priority="3844" stopIfTrue="1">
      <formula>$A162&lt;&gt;""</formula>
    </cfRule>
  </conditionalFormatting>
  <conditionalFormatting sqref="H162">
    <cfRule type="expression" dxfId="5992" priority="3845" stopIfTrue="1">
      <formula>$A162&lt;&gt;""</formula>
    </cfRule>
  </conditionalFormatting>
  <conditionalFormatting sqref="H163">
    <cfRule type="expression" dxfId="5991" priority="3842" stopIfTrue="1">
      <formula>$A163&lt;&gt;""</formula>
    </cfRule>
  </conditionalFormatting>
  <conditionalFormatting sqref="H163">
    <cfRule type="expression" dxfId="5990" priority="3843" stopIfTrue="1">
      <formula>$A163&lt;&gt;""</formula>
    </cfRule>
  </conditionalFormatting>
  <conditionalFormatting sqref="H164">
    <cfRule type="expression" dxfId="5989" priority="3840" stopIfTrue="1">
      <formula>$A164&lt;&gt;""</formula>
    </cfRule>
  </conditionalFormatting>
  <conditionalFormatting sqref="H164">
    <cfRule type="expression" dxfId="5988" priority="3841" stopIfTrue="1">
      <formula>$A164&lt;&gt;""</formula>
    </cfRule>
  </conditionalFormatting>
  <conditionalFormatting sqref="H165">
    <cfRule type="expression" dxfId="5987" priority="3838" stopIfTrue="1">
      <formula>$A165&lt;&gt;""</formula>
    </cfRule>
  </conditionalFormatting>
  <conditionalFormatting sqref="H165">
    <cfRule type="expression" dxfId="5986" priority="3839" stopIfTrue="1">
      <formula>$A165&lt;&gt;""</formula>
    </cfRule>
  </conditionalFormatting>
  <conditionalFormatting sqref="G169">
    <cfRule type="expression" dxfId="5985" priority="3836" stopIfTrue="1">
      <formula>$A169&lt;&gt;""</formula>
    </cfRule>
  </conditionalFormatting>
  <conditionalFormatting sqref="G169">
    <cfRule type="expression" dxfId="5984" priority="3837" stopIfTrue="1">
      <formula>$A169&lt;&gt;""</formula>
    </cfRule>
  </conditionalFormatting>
  <conditionalFormatting sqref="G168">
    <cfRule type="expression" dxfId="5983" priority="3834" stopIfTrue="1">
      <formula>$A168&lt;&gt;""</formula>
    </cfRule>
  </conditionalFormatting>
  <conditionalFormatting sqref="G168">
    <cfRule type="expression" dxfId="5982" priority="3835" stopIfTrue="1">
      <formula>$A168&lt;&gt;""</formula>
    </cfRule>
  </conditionalFormatting>
  <conditionalFormatting sqref="F174">
    <cfRule type="expression" dxfId="5981" priority="3833" stopIfTrue="1">
      <formula>$A174&lt;&gt;""</formula>
    </cfRule>
  </conditionalFormatting>
  <conditionalFormatting sqref="G175:H175">
    <cfRule type="expression" dxfId="5980" priority="3831" stopIfTrue="1">
      <formula>$A175&lt;&gt;""</formula>
    </cfRule>
  </conditionalFormatting>
  <conditionalFormatting sqref="G175:H175">
    <cfRule type="expression" dxfId="5979" priority="3832" stopIfTrue="1">
      <formula>$A175&lt;&gt;""</formula>
    </cfRule>
  </conditionalFormatting>
  <conditionalFormatting sqref="G176:H176">
    <cfRule type="expression" dxfId="5978" priority="3829" stopIfTrue="1">
      <formula>$A176&lt;&gt;""</formula>
    </cfRule>
  </conditionalFormatting>
  <conditionalFormatting sqref="G176:H176">
    <cfRule type="expression" dxfId="5977" priority="3830" stopIfTrue="1">
      <formula>$A176&lt;&gt;""</formula>
    </cfRule>
  </conditionalFormatting>
  <conditionalFormatting sqref="F175">
    <cfRule type="expression" dxfId="5976" priority="3828" stopIfTrue="1">
      <formula>$A175&lt;&gt;""</formula>
    </cfRule>
  </conditionalFormatting>
  <conditionalFormatting sqref="F176">
    <cfRule type="expression" dxfId="5975" priority="3827" stopIfTrue="1">
      <formula>$A176&lt;&gt;""</formula>
    </cfRule>
  </conditionalFormatting>
  <conditionalFormatting sqref="D175">
    <cfRule type="expression" dxfId="5974" priority="3826" stopIfTrue="1">
      <formula>$A175&lt;&gt;""</formula>
    </cfRule>
  </conditionalFormatting>
  <conditionalFormatting sqref="I189">
    <cfRule type="expression" dxfId="5973" priority="3825" stopIfTrue="1">
      <formula>$A189&lt;&gt;""</formula>
    </cfRule>
  </conditionalFormatting>
  <conditionalFormatting sqref="E187">
    <cfRule type="expression" dxfId="5972" priority="3824" stopIfTrue="1">
      <formula>$A187&lt;&gt;""</formula>
    </cfRule>
  </conditionalFormatting>
  <conditionalFormatting sqref="E188">
    <cfRule type="expression" dxfId="5971" priority="3823" stopIfTrue="1">
      <formula>$A188&lt;&gt;""</formula>
    </cfRule>
  </conditionalFormatting>
  <conditionalFormatting sqref="G178">
    <cfRule type="expression" dxfId="5970" priority="3821" stopIfTrue="1">
      <formula>$A178&lt;&gt;""</formula>
    </cfRule>
  </conditionalFormatting>
  <conditionalFormatting sqref="G178">
    <cfRule type="expression" dxfId="5969" priority="3822" stopIfTrue="1">
      <formula>$A178&lt;&gt;""</formula>
    </cfRule>
  </conditionalFormatting>
  <conditionalFormatting sqref="G177">
    <cfRule type="expression" dxfId="5968" priority="3819" stopIfTrue="1">
      <formula>$A177&lt;&gt;""</formula>
    </cfRule>
  </conditionalFormatting>
  <conditionalFormatting sqref="G177">
    <cfRule type="expression" dxfId="5967" priority="3820" stopIfTrue="1">
      <formula>$A177&lt;&gt;""</formula>
    </cfRule>
  </conditionalFormatting>
  <conditionalFormatting sqref="F189">
    <cfRule type="expression" dxfId="5966" priority="3818" stopIfTrue="1">
      <formula>$A189&lt;&gt;""</formula>
    </cfRule>
  </conditionalFormatting>
  <conditionalFormatting sqref="I213:J213">
    <cfRule type="expression" dxfId="5965" priority="3817" stopIfTrue="1">
      <formula>$A213&lt;&gt;""</formula>
    </cfRule>
  </conditionalFormatting>
  <conditionalFormatting sqref="G196:H196">
    <cfRule type="expression" dxfId="5964" priority="3815" stopIfTrue="1">
      <formula>$A196&lt;&gt;""</formula>
    </cfRule>
  </conditionalFormatting>
  <conditionalFormatting sqref="G196:H196">
    <cfRule type="expression" dxfId="5963" priority="3816" stopIfTrue="1">
      <formula>$A196&lt;&gt;""</formula>
    </cfRule>
  </conditionalFormatting>
  <conditionalFormatting sqref="G197:H197">
    <cfRule type="expression" dxfId="5962" priority="3813" stopIfTrue="1">
      <formula>$A197&lt;&gt;""</formula>
    </cfRule>
  </conditionalFormatting>
  <conditionalFormatting sqref="H197">
    <cfRule type="expression" dxfId="5961" priority="3814" stopIfTrue="1">
      <formula>$A197&lt;&gt;""</formula>
    </cfRule>
  </conditionalFormatting>
  <conditionalFormatting sqref="F198">
    <cfRule type="expression" dxfId="5960" priority="3812" stopIfTrue="1">
      <formula>$A198&lt;&gt;""</formula>
    </cfRule>
  </conditionalFormatting>
  <conditionalFormatting sqref="G199:H199">
    <cfRule type="expression" dxfId="5959" priority="3810" stopIfTrue="1">
      <formula>$A199&lt;&gt;""</formula>
    </cfRule>
  </conditionalFormatting>
  <conditionalFormatting sqref="G199:H199">
    <cfRule type="expression" dxfId="5958" priority="3811" stopIfTrue="1">
      <formula>$A199&lt;&gt;""</formula>
    </cfRule>
  </conditionalFormatting>
  <conditionalFormatting sqref="G200:H200">
    <cfRule type="expression" dxfId="5957" priority="3808" stopIfTrue="1">
      <formula>$A200&lt;&gt;""</formula>
    </cfRule>
  </conditionalFormatting>
  <conditionalFormatting sqref="G200:H200">
    <cfRule type="expression" dxfId="5956" priority="3809" stopIfTrue="1">
      <formula>$A200&lt;&gt;""</formula>
    </cfRule>
  </conditionalFormatting>
  <conditionalFormatting sqref="F200">
    <cfRule type="expression" dxfId="5955" priority="3807" stopIfTrue="1">
      <formula>$A200&lt;&gt;""</formula>
    </cfRule>
  </conditionalFormatting>
  <conditionalFormatting sqref="F205">
    <cfRule type="expression" dxfId="5954" priority="3806" stopIfTrue="1">
      <formula>$A205&lt;&gt;""</formula>
    </cfRule>
  </conditionalFormatting>
  <conditionalFormatting sqref="F201">
    <cfRule type="expression" dxfId="5953" priority="3805" stopIfTrue="1">
      <formula>$A201&lt;&gt;""</formula>
    </cfRule>
  </conditionalFormatting>
  <conditionalFormatting sqref="G205">
    <cfRule type="expression" dxfId="5952" priority="3804" stopIfTrue="1">
      <formula>$A205&lt;&gt;""</formula>
    </cfRule>
  </conditionalFormatting>
  <conditionalFormatting sqref="H202">
    <cfRule type="expression" dxfId="5951" priority="3802" stopIfTrue="1">
      <formula>$A202&lt;&gt;""</formula>
    </cfRule>
  </conditionalFormatting>
  <conditionalFormatting sqref="H202">
    <cfRule type="expression" dxfId="5950" priority="3803" stopIfTrue="1">
      <formula>$A202&lt;&gt;""</formula>
    </cfRule>
  </conditionalFormatting>
  <conditionalFormatting sqref="G202">
    <cfRule type="expression" dxfId="5949" priority="3800" stopIfTrue="1">
      <formula>$A202&lt;&gt;""</formula>
    </cfRule>
  </conditionalFormatting>
  <conditionalFormatting sqref="G202">
    <cfRule type="expression" dxfId="5948" priority="3801" stopIfTrue="1">
      <formula>$A202&lt;&gt;""</formula>
    </cfRule>
  </conditionalFormatting>
  <conditionalFormatting sqref="F202">
    <cfRule type="expression" dxfId="5947" priority="3799" stopIfTrue="1">
      <formula>$A202&lt;&gt;""</formula>
    </cfRule>
  </conditionalFormatting>
  <conditionalFormatting sqref="H203">
    <cfRule type="expression" dxfId="5946" priority="3797" stopIfTrue="1">
      <formula>$A203&lt;&gt;""</formula>
    </cfRule>
  </conditionalFormatting>
  <conditionalFormatting sqref="H203">
    <cfRule type="expression" dxfId="5945" priority="3798" stopIfTrue="1">
      <formula>$A203&lt;&gt;""</formula>
    </cfRule>
  </conditionalFormatting>
  <conditionalFormatting sqref="G203">
    <cfRule type="expression" dxfId="5944" priority="3795" stopIfTrue="1">
      <formula>$A203&lt;&gt;""</formula>
    </cfRule>
  </conditionalFormatting>
  <conditionalFormatting sqref="G203">
    <cfRule type="expression" dxfId="5943" priority="3796" stopIfTrue="1">
      <formula>$A203&lt;&gt;""</formula>
    </cfRule>
  </conditionalFormatting>
  <conditionalFormatting sqref="F203">
    <cfRule type="expression" dxfId="5942" priority="3793" stopIfTrue="1">
      <formula>$A203&lt;&gt;""</formula>
    </cfRule>
  </conditionalFormatting>
  <conditionalFormatting sqref="F203">
    <cfRule type="expression" dxfId="5941" priority="3794" stopIfTrue="1">
      <formula>$A203&lt;&gt;""</formula>
    </cfRule>
  </conditionalFormatting>
  <conditionalFormatting sqref="G204:H204">
    <cfRule type="expression" dxfId="5940" priority="3791" stopIfTrue="1">
      <formula>$A204&lt;&gt;""</formula>
    </cfRule>
  </conditionalFormatting>
  <conditionalFormatting sqref="G204:H204">
    <cfRule type="expression" dxfId="5939" priority="3792" stopIfTrue="1">
      <formula>$A204&lt;&gt;""</formula>
    </cfRule>
  </conditionalFormatting>
  <conditionalFormatting sqref="F199">
    <cfRule type="expression" dxfId="5938" priority="3790" stopIfTrue="1">
      <formula>$A199&lt;&gt;""</formula>
    </cfRule>
  </conditionalFormatting>
  <conditionalFormatting sqref="F207:H207">
    <cfRule type="expression" dxfId="5937" priority="3788" stopIfTrue="1">
      <formula>$A207&lt;&gt;""</formula>
    </cfRule>
  </conditionalFormatting>
  <conditionalFormatting sqref="F207:H207">
    <cfRule type="expression" dxfId="5936" priority="3789" stopIfTrue="1">
      <formula>$A207&lt;&gt;""</formula>
    </cfRule>
  </conditionalFormatting>
  <conditionalFormatting sqref="G206">
    <cfRule type="expression" dxfId="5935" priority="3786" stopIfTrue="1">
      <formula>$A206&lt;&gt;""</formula>
    </cfRule>
  </conditionalFormatting>
  <conditionalFormatting sqref="G206">
    <cfRule type="expression" dxfId="5934" priority="3787" stopIfTrue="1">
      <formula>$A206&lt;&gt;""</formula>
    </cfRule>
  </conditionalFormatting>
  <conditionalFormatting sqref="F208">
    <cfRule type="expression" dxfId="5933" priority="3785" stopIfTrue="1">
      <formula>$A208&lt;&gt;""</formula>
    </cfRule>
  </conditionalFormatting>
  <conditionalFormatting sqref="G208:H208">
    <cfRule type="expression" dxfId="5932" priority="3783" stopIfTrue="1">
      <formula>$A208&lt;&gt;""</formula>
    </cfRule>
  </conditionalFormatting>
  <conditionalFormatting sqref="G208:H208">
    <cfRule type="expression" dxfId="5931" priority="3784" stopIfTrue="1">
      <formula>$A208&lt;&gt;""</formula>
    </cfRule>
  </conditionalFormatting>
  <conditionalFormatting sqref="G211:H211">
    <cfRule type="expression" dxfId="5930" priority="3781" stopIfTrue="1">
      <formula>$A211&lt;&gt;""</formula>
    </cfRule>
  </conditionalFormatting>
  <conditionalFormatting sqref="G211:H211">
    <cfRule type="expression" dxfId="5929" priority="3782" stopIfTrue="1">
      <formula>$A211&lt;&gt;""</formula>
    </cfRule>
  </conditionalFormatting>
  <conditionalFormatting sqref="F211">
    <cfRule type="expression" dxfId="5928" priority="3780" stopIfTrue="1">
      <formula>$A211&lt;&gt;""</formula>
    </cfRule>
  </conditionalFormatting>
  <conditionalFormatting sqref="H209">
    <cfRule type="expression" dxfId="5927" priority="3778" stopIfTrue="1">
      <formula>$A209&lt;&gt;""</formula>
    </cfRule>
  </conditionalFormatting>
  <conditionalFormatting sqref="H209">
    <cfRule type="expression" dxfId="5926" priority="3779" stopIfTrue="1">
      <formula>$A209&lt;&gt;""</formula>
    </cfRule>
  </conditionalFormatting>
  <conditionalFormatting sqref="H210">
    <cfRule type="expression" dxfId="5925" priority="3776" stopIfTrue="1">
      <formula>$A210&lt;&gt;""</formula>
    </cfRule>
  </conditionalFormatting>
  <conditionalFormatting sqref="H210">
    <cfRule type="expression" dxfId="5924" priority="3777" stopIfTrue="1">
      <formula>$A210&lt;&gt;""</formula>
    </cfRule>
  </conditionalFormatting>
  <conditionalFormatting sqref="F210">
    <cfRule type="expression" dxfId="5923" priority="3775" stopIfTrue="1">
      <formula>$A210&lt;&gt;""</formula>
    </cfRule>
  </conditionalFormatting>
  <conditionalFormatting sqref="I212:J212">
    <cfRule type="expression" dxfId="5922" priority="3774" stopIfTrue="1">
      <formula>$A212&lt;&gt;""</formula>
    </cfRule>
  </conditionalFormatting>
  <conditionalFormatting sqref="G210:H210">
    <cfRule type="expression" dxfId="5921" priority="3772" stopIfTrue="1">
      <formula>$A210&lt;&gt;""</formula>
    </cfRule>
  </conditionalFormatting>
  <conditionalFormatting sqref="G210:H210">
    <cfRule type="expression" dxfId="5920" priority="3773" stopIfTrue="1">
      <formula>$A210&lt;&gt;""</formula>
    </cfRule>
  </conditionalFormatting>
  <conditionalFormatting sqref="F210">
    <cfRule type="expression" dxfId="5919" priority="3771" stopIfTrue="1">
      <formula>$A210&lt;&gt;""</formula>
    </cfRule>
  </conditionalFormatting>
  <conditionalFormatting sqref="F209">
    <cfRule type="expression" dxfId="5918" priority="3770" stopIfTrue="1">
      <formula>$A209&lt;&gt;""</formula>
    </cfRule>
  </conditionalFormatting>
  <conditionalFormatting sqref="G215:H215">
    <cfRule type="expression" dxfId="5917" priority="3769" stopIfTrue="1">
      <formula>$A215&lt;&gt;""</formula>
    </cfRule>
  </conditionalFormatting>
  <conditionalFormatting sqref="F215">
    <cfRule type="expression" dxfId="5916" priority="3768" stopIfTrue="1">
      <formula>$A215&lt;&gt;""</formula>
    </cfRule>
  </conditionalFormatting>
  <conditionalFormatting sqref="H216">
    <cfRule type="expression" dxfId="5915" priority="3767" stopIfTrue="1">
      <formula>$A216&lt;&gt;""</formula>
    </cfRule>
  </conditionalFormatting>
  <conditionalFormatting sqref="H192">
    <cfRule type="expression" dxfId="5914" priority="3766" stopIfTrue="1">
      <formula>$A192&lt;&gt;""</formula>
    </cfRule>
  </conditionalFormatting>
  <conditionalFormatting sqref="H192">
    <cfRule type="expression" dxfId="5913" priority="3765" stopIfTrue="1">
      <formula>$A192&lt;&gt;""</formula>
    </cfRule>
  </conditionalFormatting>
  <conditionalFormatting sqref="F216">
    <cfRule type="expression" dxfId="5912" priority="3764" stopIfTrue="1">
      <formula>$A216&lt;&gt;""</formula>
    </cfRule>
  </conditionalFormatting>
  <conditionalFormatting sqref="H217 F217">
    <cfRule type="expression" dxfId="5911" priority="3763" stopIfTrue="1">
      <formula>$A217&lt;&gt;""</formula>
    </cfRule>
  </conditionalFormatting>
  <conditionalFormatting sqref="G217">
    <cfRule type="expression" dxfId="5910" priority="3762" stopIfTrue="1">
      <formula>$A217&lt;&gt;""</formula>
    </cfRule>
  </conditionalFormatting>
  <conditionalFormatting sqref="G219:H219">
    <cfRule type="expression" dxfId="5909" priority="3760" stopIfTrue="1">
      <formula>$A219&lt;&gt;""</formula>
    </cfRule>
  </conditionalFormatting>
  <conditionalFormatting sqref="G219:H219">
    <cfRule type="expression" dxfId="5908" priority="3761" stopIfTrue="1">
      <formula>$A219&lt;&gt;""</formula>
    </cfRule>
  </conditionalFormatting>
  <conditionalFormatting sqref="G221:H221">
    <cfRule type="expression" dxfId="5907" priority="3758" stopIfTrue="1">
      <formula>$A221&lt;&gt;""</formula>
    </cfRule>
  </conditionalFormatting>
  <conditionalFormatting sqref="G221:H221">
    <cfRule type="expression" dxfId="5906" priority="3759" stopIfTrue="1">
      <formula>$A221&lt;&gt;""</formula>
    </cfRule>
  </conditionalFormatting>
  <conditionalFormatting sqref="F221">
    <cfRule type="expression" dxfId="5905" priority="3757" stopIfTrue="1">
      <formula>$A221&lt;&gt;""</formula>
    </cfRule>
  </conditionalFormatting>
  <conditionalFormatting sqref="F222">
    <cfRule type="expression" dxfId="5904" priority="3756" stopIfTrue="1">
      <formula>$A222&lt;&gt;""</formula>
    </cfRule>
  </conditionalFormatting>
  <conditionalFormatting sqref="F229:H229">
    <cfRule type="expression" dxfId="5903" priority="3754" stopIfTrue="1">
      <formula>$A229&lt;&gt;""</formula>
    </cfRule>
  </conditionalFormatting>
  <conditionalFormatting sqref="F229:H229">
    <cfRule type="expression" dxfId="5902" priority="3755" stopIfTrue="1">
      <formula>$A229&lt;&gt;""</formula>
    </cfRule>
  </conditionalFormatting>
  <conditionalFormatting sqref="G222">
    <cfRule type="expression" dxfId="5901" priority="3753" stopIfTrue="1">
      <formula>$A222&lt;&gt;""</formula>
    </cfRule>
  </conditionalFormatting>
  <conditionalFormatting sqref="F226:H226">
    <cfRule type="expression" dxfId="5900" priority="3751" stopIfTrue="1">
      <formula>$A226&lt;&gt;""</formula>
    </cfRule>
  </conditionalFormatting>
  <conditionalFormatting sqref="F226:H226">
    <cfRule type="expression" dxfId="5899" priority="3752" stopIfTrue="1">
      <formula>$A226&lt;&gt;""</formula>
    </cfRule>
  </conditionalFormatting>
  <conditionalFormatting sqref="F227">
    <cfRule type="expression" dxfId="5898" priority="3749" stopIfTrue="1">
      <formula>$A227&lt;&gt;""</formula>
    </cfRule>
  </conditionalFormatting>
  <conditionalFormatting sqref="F227">
    <cfRule type="expression" dxfId="5897" priority="3750" stopIfTrue="1">
      <formula>$A227&lt;&gt;""</formula>
    </cfRule>
  </conditionalFormatting>
  <conditionalFormatting sqref="G227">
    <cfRule type="expression" dxfId="5896" priority="3747" stopIfTrue="1">
      <formula>$A227&lt;&gt;""</formula>
    </cfRule>
  </conditionalFormatting>
  <conditionalFormatting sqref="G227">
    <cfRule type="expression" dxfId="5895" priority="3748" stopIfTrue="1">
      <formula>$A227&lt;&gt;""</formula>
    </cfRule>
  </conditionalFormatting>
  <conditionalFormatting sqref="F228">
    <cfRule type="expression" dxfId="5894" priority="3746" stopIfTrue="1">
      <formula>$A228&lt;&gt;""</formula>
    </cfRule>
  </conditionalFormatting>
  <conditionalFormatting sqref="G228">
    <cfRule type="expression" dxfId="5893" priority="3745" stopIfTrue="1">
      <formula>$A228&lt;&gt;""</formula>
    </cfRule>
  </conditionalFormatting>
  <conditionalFormatting sqref="F230:H230">
    <cfRule type="expression" dxfId="5892" priority="3743" stopIfTrue="1">
      <formula>$A230&lt;&gt;""</formula>
    </cfRule>
  </conditionalFormatting>
  <conditionalFormatting sqref="H230">
    <cfRule type="expression" dxfId="5891" priority="3744" stopIfTrue="1">
      <formula>$A230&lt;&gt;""</formula>
    </cfRule>
  </conditionalFormatting>
  <conditionalFormatting sqref="F231:H231">
    <cfRule type="expression" dxfId="5890" priority="3741" stopIfTrue="1">
      <formula>$A231&lt;&gt;""</formula>
    </cfRule>
  </conditionalFormatting>
  <conditionalFormatting sqref="H231">
    <cfRule type="expression" dxfId="5889" priority="3742" stopIfTrue="1">
      <formula>$A231&lt;&gt;""</formula>
    </cfRule>
  </conditionalFormatting>
  <conditionalFormatting sqref="G232:H232">
    <cfRule type="expression" dxfId="5888" priority="3739" stopIfTrue="1">
      <formula>$A232&lt;&gt;""</formula>
    </cfRule>
  </conditionalFormatting>
  <conditionalFormatting sqref="G232:H232">
    <cfRule type="expression" dxfId="5887" priority="3740" stopIfTrue="1">
      <formula>$A232&lt;&gt;""</formula>
    </cfRule>
  </conditionalFormatting>
  <conditionalFormatting sqref="F232">
    <cfRule type="expression" dxfId="5886" priority="3738" stopIfTrue="1">
      <formula>$A232&lt;&gt;""</formula>
    </cfRule>
  </conditionalFormatting>
  <conditionalFormatting sqref="F235:H235">
    <cfRule type="expression" dxfId="5885" priority="3736" stopIfTrue="1">
      <formula>$A235&lt;&gt;""</formula>
    </cfRule>
  </conditionalFormatting>
  <conditionalFormatting sqref="H235">
    <cfRule type="expression" dxfId="5884" priority="3737" stopIfTrue="1">
      <formula>$A235&lt;&gt;""</formula>
    </cfRule>
  </conditionalFormatting>
  <conditionalFormatting sqref="G234:H234">
    <cfRule type="expression" dxfId="5883" priority="3734" stopIfTrue="1">
      <formula>$A234&lt;&gt;""</formula>
    </cfRule>
  </conditionalFormatting>
  <conditionalFormatting sqref="G234:H234">
    <cfRule type="expression" dxfId="5882" priority="3735" stopIfTrue="1">
      <formula>$A234&lt;&gt;""</formula>
    </cfRule>
  </conditionalFormatting>
  <conditionalFormatting sqref="H233">
    <cfRule type="expression" dxfId="5881" priority="3733" stopIfTrue="1">
      <formula>$A233&lt;&gt;""</formula>
    </cfRule>
  </conditionalFormatting>
  <conditionalFormatting sqref="G236:H236">
    <cfRule type="expression" dxfId="5880" priority="3731" stopIfTrue="1">
      <formula>$A236&lt;&gt;""</formula>
    </cfRule>
  </conditionalFormatting>
  <conditionalFormatting sqref="H236">
    <cfRule type="expression" dxfId="5879" priority="3732" stopIfTrue="1">
      <formula>$A236&lt;&gt;""</formula>
    </cfRule>
  </conditionalFormatting>
  <conditionalFormatting sqref="G236:H236">
    <cfRule type="expression" dxfId="5878" priority="3730" stopIfTrue="1">
      <formula>$A236&lt;&gt;""</formula>
    </cfRule>
  </conditionalFormatting>
  <conditionalFormatting sqref="F236">
    <cfRule type="expression" dxfId="5877" priority="3729" stopIfTrue="1">
      <formula>$A236&lt;&gt;""</formula>
    </cfRule>
  </conditionalFormatting>
  <conditionalFormatting sqref="F237">
    <cfRule type="expression" dxfId="5876" priority="3728" stopIfTrue="1">
      <formula>$A237&lt;&gt;""</formula>
    </cfRule>
  </conditionalFormatting>
  <conditionalFormatting sqref="G237:H237">
    <cfRule type="expression" dxfId="5875" priority="3726" stopIfTrue="1">
      <formula>$A237&lt;&gt;""</formula>
    </cfRule>
  </conditionalFormatting>
  <conditionalFormatting sqref="G237:H237">
    <cfRule type="expression" dxfId="5874" priority="3727" stopIfTrue="1">
      <formula>$A237&lt;&gt;""</formula>
    </cfRule>
  </conditionalFormatting>
  <conditionalFormatting sqref="G238:H238">
    <cfRule type="expression" dxfId="5873" priority="3724" stopIfTrue="1">
      <formula>$A238&lt;&gt;""</formula>
    </cfRule>
  </conditionalFormatting>
  <conditionalFormatting sqref="H238">
    <cfRule type="expression" dxfId="5872" priority="3725" stopIfTrue="1">
      <formula>$A238&lt;&gt;""</formula>
    </cfRule>
  </conditionalFormatting>
  <conditionalFormatting sqref="G238:H238">
    <cfRule type="expression" dxfId="5871" priority="3723" stopIfTrue="1">
      <formula>$A238&lt;&gt;""</formula>
    </cfRule>
  </conditionalFormatting>
  <conditionalFormatting sqref="F238">
    <cfRule type="expression" dxfId="5870" priority="3722" stopIfTrue="1">
      <formula>$A238&lt;&gt;""</formula>
    </cfRule>
  </conditionalFormatting>
  <conditionalFormatting sqref="G239:H239">
    <cfRule type="expression" dxfId="5869" priority="3720" stopIfTrue="1">
      <formula>$A239&lt;&gt;""</formula>
    </cfRule>
  </conditionalFormatting>
  <conditionalFormatting sqref="G239:H239">
    <cfRule type="expression" dxfId="5868" priority="3721" stopIfTrue="1">
      <formula>$A239&lt;&gt;""</formula>
    </cfRule>
  </conditionalFormatting>
  <conditionalFormatting sqref="F240:H240">
    <cfRule type="expression" dxfId="5867" priority="3718" stopIfTrue="1">
      <formula>$A240&lt;&gt;""</formula>
    </cfRule>
  </conditionalFormatting>
  <conditionalFormatting sqref="F240:H240">
    <cfRule type="expression" dxfId="5866" priority="3719" stopIfTrue="1">
      <formula>$A240&lt;&gt;""</formula>
    </cfRule>
  </conditionalFormatting>
  <conditionalFormatting sqref="G242:H242">
    <cfRule type="expression" dxfId="5865" priority="3716" stopIfTrue="1">
      <formula>$A242&lt;&gt;""</formula>
    </cfRule>
  </conditionalFormatting>
  <conditionalFormatting sqref="H242">
    <cfRule type="expression" dxfId="5864" priority="3717" stopIfTrue="1">
      <formula>$A242&lt;&gt;""</formula>
    </cfRule>
  </conditionalFormatting>
  <conditionalFormatting sqref="G242:H242">
    <cfRule type="expression" dxfId="5863" priority="3715" stopIfTrue="1">
      <formula>$A242&lt;&gt;""</formula>
    </cfRule>
  </conditionalFormatting>
  <conditionalFormatting sqref="F242">
    <cfRule type="expression" dxfId="5862" priority="3714" stopIfTrue="1">
      <formula>$A242&lt;&gt;""</formula>
    </cfRule>
  </conditionalFormatting>
  <conditionalFormatting sqref="I244">
    <cfRule type="expression" dxfId="5861" priority="3713" stopIfTrue="1">
      <formula>$A244&lt;&gt;""</formula>
    </cfRule>
  </conditionalFormatting>
  <conditionalFormatting sqref="G254:H254">
    <cfRule type="expression" dxfId="5860" priority="3711" stopIfTrue="1">
      <formula>$A254&lt;&gt;""</formula>
    </cfRule>
  </conditionalFormatting>
  <conditionalFormatting sqref="G254:H254">
    <cfRule type="expression" dxfId="5859" priority="3712" stopIfTrue="1">
      <formula>$A254&lt;&gt;""</formula>
    </cfRule>
  </conditionalFormatting>
  <conditionalFormatting sqref="F254">
    <cfRule type="expression" dxfId="5858" priority="3710" stopIfTrue="1">
      <formula>$A254&lt;&gt;""</formula>
    </cfRule>
  </conditionalFormatting>
  <conditionalFormatting sqref="G245:H245">
    <cfRule type="expression" dxfId="5857" priority="3708" stopIfTrue="1">
      <formula>$A245&lt;&gt;""</formula>
    </cfRule>
  </conditionalFormatting>
  <conditionalFormatting sqref="G245:H245">
    <cfRule type="expression" dxfId="5856" priority="3709" stopIfTrue="1">
      <formula>$A245&lt;&gt;""</formula>
    </cfRule>
  </conditionalFormatting>
  <conditionalFormatting sqref="F245">
    <cfRule type="expression" dxfId="5855" priority="3707" stopIfTrue="1">
      <formula>$A245&lt;&gt;""</formula>
    </cfRule>
  </conditionalFormatting>
  <conditionalFormatting sqref="G247:H247">
    <cfRule type="expression" dxfId="5854" priority="3705" stopIfTrue="1">
      <formula>$A247&lt;&gt;""</formula>
    </cfRule>
  </conditionalFormatting>
  <conditionalFormatting sqref="G247:H247">
    <cfRule type="expression" dxfId="5853" priority="3706" stopIfTrue="1">
      <formula>$A247&lt;&gt;""</formula>
    </cfRule>
  </conditionalFormatting>
  <conditionalFormatting sqref="G250:H250">
    <cfRule type="expression" dxfId="5852" priority="3703" stopIfTrue="1">
      <formula>$A250&lt;&gt;""</formula>
    </cfRule>
  </conditionalFormatting>
  <conditionalFormatting sqref="G250:H250">
    <cfRule type="expression" dxfId="5851" priority="3704" stopIfTrue="1">
      <formula>$A250&lt;&gt;""</formula>
    </cfRule>
  </conditionalFormatting>
  <conditionalFormatting sqref="F250">
    <cfRule type="expression" dxfId="5850" priority="3702" stopIfTrue="1">
      <formula>$A250&lt;&gt;""</formula>
    </cfRule>
  </conditionalFormatting>
  <conditionalFormatting sqref="H252">
    <cfRule type="expression" dxfId="5849" priority="3700" stopIfTrue="1">
      <formula>$A252&lt;&gt;""</formula>
    </cfRule>
  </conditionalFormatting>
  <conditionalFormatting sqref="H252">
    <cfRule type="expression" dxfId="5848" priority="3701" stopIfTrue="1">
      <formula>$A252&lt;&gt;""</formula>
    </cfRule>
  </conditionalFormatting>
  <conditionalFormatting sqref="G252">
    <cfRule type="expression" dxfId="5847" priority="3698" stopIfTrue="1">
      <formula>$A252&lt;&gt;""</formula>
    </cfRule>
  </conditionalFormatting>
  <conditionalFormatting sqref="G252">
    <cfRule type="expression" dxfId="5846" priority="3699" stopIfTrue="1">
      <formula>$A252&lt;&gt;""</formula>
    </cfRule>
  </conditionalFormatting>
  <conditionalFormatting sqref="G253:H253">
    <cfRule type="expression" dxfId="5845" priority="3696" stopIfTrue="1">
      <formula>$A253&lt;&gt;""</formula>
    </cfRule>
  </conditionalFormatting>
  <conditionalFormatting sqref="G253:H253">
    <cfRule type="expression" dxfId="5844" priority="3697" stopIfTrue="1">
      <formula>$A253&lt;&gt;""</formula>
    </cfRule>
  </conditionalFormatting>
  <conditionalFormatting sqref="F253">
    <cfRule type="expression" dxfId="5843" priority="3695" stopIfTrue="1">
      <formula>$A253&lt;&gt;""</formula>
    </cfRule>
  </conditionalFormatting>
  <conditionalFormatting sqref="C257:H257">
    <cfRule type="expression" dxfId="5842" priority="3693" stopIfTrue="1">
      <formula>$A257&lt;&gt;""</formula>
    </cfRule>
  </conditionalFormatting>
  <conditionalFormatting sqref="C257:H257">
    <cfRule type="expression" dxfId="5841" priority="3694" stopIfTrue="1">
      <formula>$A257&lt;&gt;""</formula>
    </cfRule>
  </conditionalFormatting>
  <conditionalFormatting sqref="F255:H255">
    <cfRule type="expression" dxfId="5840" priority="3691" stopIfTrue="1">
      <formula>$A255&lt;&gt;""</formula>
    </cfRule>
  </conditionalFormatting>
  <conditionalFormatting sqref="F255:H255">
    <cfRule type="expression" dxfId="5839" priority="3692" stopIfTrue="1">
      <formula>$A255&lt;&gt;""</formula>
    </cfRule>
  </conditionalFormatting>
  <conditionalFormatting sqref="F256:H256">
    <cfRule type="expression" dxfId="5838" priority="3689" stopIfTrue="1">
      <formula>$A256&lt;&gt;""</formula>
    </cfRule>
  </conditionalFormatting>
  <conditionalFormatting sqref="F256:H256">
    <cfRule type="expression" dxfId="5837" priority="3690" stopIfTrue="1">
      <formula>$A256&lt;&gt;""</formula>
    </cfRule>
  </conditionalFormatting>
  <conditionalFormatting sqref="F205">
    <cfRule type="expression" dxfId="5836" priority="3686" stopIfTrue="1">
      <formula>$A205&lt;&gt;""</formula>
    </cfRule>
  </conditionalFormatting>
  <conditionalFormatting sqref="F253:I253">
    <cfRule type="expression" dxfId="5835" priority="3688" stopIfTrue="1">
      <formula>$A253&lt;&gt;""</formula>
    </cfRule>
  </conditionalFormatting>
  <conditionalFormatting sqref="H254:I254">
    <cfRule type="expression" dxfId="5834" priority="3687" stopIfTrue="1">
      <formula>$A254&lt;&gt;""</formula>
    </cfRule>
  </conditionalFormatting>
  <conditionalFormatting sqref="F131:H131">
    <cfRule type="expression" dxfId="5833" priority="3684" stopIfTrue="1">
      <formula>$A131&lt;&gt;""</formula>
    </cfRule>
  </conditionalFormatting>
  <conditionalFormatting sqref="F131:H131">
    <cfRule type="expression" dxfId="5832" priority="3685" stopIfTrue="1">
      <formula>$A131&lt;&gt;""</formula>
    </cfRule>
  </conditionalFormatting>
  <conditionalFormatting sqref="F132:H132">
    <cfRule type="expression" dxfId="5831" priority="3682" stopIfTrue="1">
      <formula>$A132&lt;&gt;""</formula>
    </cfRule>
  </conditionalFormatting>
  <conditionalFormatting sqref="F132:H132">
    <cfRule type="expression" dxfId="5830" priority="3683" stopIfTrue="1">
      <formula>$A132&lt;&gt;""</formula>
    </cfRule>
  </conditionalFormatting>
  <conditionalFormatting sqref="D140">
    <cfRule type="expression" dxfId="5829" priority="3681" stopIfTrue="1">
      <formula>$A140&lt;&gt;""</formula>
    </cfRule>
  </conditionalFormatting>
  <conditionalFormatting sqref="H133">
    <cfRule type="expression" dxfId="5828" priority="3680" stopIfTrue="1">
      <formula>$A133&lt;&gt;""</formula>
    </cfRule>
  </conditionalFormatting>
  <conditionalFormatting sqref="G133">
    <cfRule type="expression" dxfId="5827" priority="3678" stopIfTrue="1">
      <formula>$A133&lt;&gt;""</formula>
    </cfRule>
  </conditionalFormatting>
  <conditionalFormatting sqref="G133">
    <cfRule type="expression" dxfId="5826" priority="3679" stopIfTrue="1">
      <formula>$A133&lt;&gt;""</formula>
    </cfRule>
  </conditionalFormatting>
  <conditionalFormatting sqref="G135">
    <cfRule type="expression" dxfId="5825" priority="3677" stopIfTrue="1">
      <formula>$A135&lt;&gt;""</formula>
    </cfRule>
  </conditionalFormatting>
  <conditionalFormatting sqref="G136">
    <cfRule type="expression" dxfId="5824" priority="3676" stopIfTrue="1">
      <formula>$A136&lt;&gt;""</formula>
    </cfRule>
  </conditionalFormatting>
  <conditionalFormatting sqref="G142:H142">
    <cfRule type="expression" dxfId="5823" priority="3674" stopIfTrue="1">
      <formula>$A142&lt;&gt;""</formula>
    </cfRule>
  </conditionalFormatting>
  <conditionalFormatting sqref="G142:H142">
    <cfRule type="expression" dxfId="5822" priority="3675" stopIfTrue="1">
      <formula>$A142&lt;&gt;""</formula>
    </cfRule>
  </conditionalFormatting>
  <conditionalFormatting sqref="I161:J161">
    <cfRule type="expression" dxfId="5821" priority="3673" stopIfTrue="1">
      <formula>$A161&lt;&gt;""</formula>
    </cfRule>
  </conditionalFormatting>
  <conditionalFormatting sqref="F151:H151">
    <cfRule type="expression" dxfId="5820" priority="3671" stopIfTrue="1">
      <formula>$A151&lt;&gt;""</formula>
    </cfRule>
  </conditionalFormatting>
  <conditionalFormatting sqref="F151:H151">
    <cfRule type="expression" dxfId="5819" priority="3672" stopIfTrue="1">
      <formula>$A151&lt;&gt;""</formula>
    </cfRule>
  </conditionalFormatting>
  <conditionalFormatting sqref="G150">
    <cfRule type="expression" dxfId="5818" priority="3669" stopIfTrue="1">
      <formula>$A150&lt;&gt;""</formula>
    </cfRule>
  </conditionalFormatting>
  <conditionalFormatting sqref="G150">
    <cfRule type="expression" dxfId="5817" priority="3670" stopIfTrue="1">
      <formula>$A150&lt;&gt;""</formula>
    </cfRule>
  </conditionalFormatting>
  <conditionalFormatting sqref="F154:H154">
    <cfRule type="expression" dxfId="5816" priority="3667" stopIfTrue="1">
      <formula>$A154&lt;&gt;""</formula>
    </cfRule>
  </conditionalFormatting>
  <conditionalFormatting sqref="F154:H154">
    <cfRule type="expression" dxfId="5815" priority="3668" stopIfTrue="1">
      <formula>$A154&lt;&gt;""</formula>
    </cfRule>
  </conditionalFormatting>
  <conditionalFormatting sqref="G155:H155">
    <cfRule type="expression" dxfId="5814" priority="3665" stopIfTrue="1">
      <formula>$A155&lt;&gt;""</formula>
    </cfRule>
  </conditionalFormatting>
  <conditionalFormatting sqref="G155:H155">
    <cfRule type="expression" dxfId="5813" priority="3666" stopIfTrue="1">
      <formula>$A155&lt;&gt;""</formula>
    </cfRule>
  </conditionalFormatting>
  <conditionalFormatting sqref="G152:H152">
    <cfRule type="expression" dxfId="5812" priority="3663" stopIfTrue="1">
      <formula>$A152&lt;&gt;""</formula>
    </cfRule>
  </conditionalFormatting>
  <conditionalFormatting sqref="H152">
    <cfRule type="expression" dxfId="5811" priority="3664" stopIfTrue="1">
      <formula>$A152&lt;&gt;""</formula>
    </cfRule>
  </conditionalFormatting>
  <conditionalFormatting sqref="H156">
    <cfRule type="expression" dxfId="5810" priority="3661" stopIfTrue="1">
      <formula>$A156&lt;&gt;""</formula>
    </cfRule>
  </conditionalFormatting>
  <conditionalFormatting sqref="H156">
    <cfRule type="expression" dxfId="5809" priority="3662" stopIfTrue="1">
      <formula>$A156&lt;&gt;""</formula>
    </cfRule>
  </conditionalFormatting>
  <conditionalFormatting sqref="H157">
    <cfRule type="expression" dxfId="5808" priority="3659" stopIfTrue="1">
      <formula>$A157&lt;&gt;""</formula>
    </cfRule>
  </conditionalFormatting>
  <conditionalFormatting sqref="H157">
    <cfRule type="expression" dxfId="5807" priority="3660" stopIfTrue="1">
      <formula>$A157&lt;&gt;""</formula>
    </cfRule>
  </conditionalFormatting>
  <conditionalFormatting sqref="H158">
    <cfRule type="expression" dxfId="5806" priority="3657" stopIfTrue="1">
      <formula>$A158&lt;&gt;""</formula>
    </cfRule>
  </conditionalFormatting>
  <conditionalFormatting sqref="H158">
    <cfRule type="expression" dxfId="5805" priority="3658" stopIfTrue="1">
      <formula>$A158&lt;&gt;""</formula>
    </cfRule>
  </conditionalFormatting>
  <conditionalFormatting sqref="H159">
    <cfRule type="expression" dxfId="5804" priority="3655" stopIfTrue="1">
      <formula>$A159&lt;&gt;""</formula>
    </cfRule>
  </conditionalFormatting>
  <conditionalFormatting sqref="H159">
    <cfRule type="expression" dxfId="5803" priority="3656" stopIfTrue="1">
      <formula>$A159&lt;&gt;""</formula>
    </cfRule>
  </conditionalFormatting>
  <conditionalFormatting sqref="G163">
    <cfRule type="expression" dxfId="5802" priority="3653" stopIfTrue="1">
      <formula>$A163&lt;&gt;""</formula>
    </cfRule>
  </conditionalFormatting>
  <conditionalFormatting sqref="G163">
    <cfRule type="expression" dxfId="5801" priority="3654" stopIfTrue="1">
      <formula>$A163&lt;&gt;""</formula>
    </cfRule>
  </conditionalFormatting>
  <conditionalFormatting sqref="G162">
    <cfRule type="expression" dxfId="5800" priority="3651" stopIfTrue="1">
      <formula>$A162&lt;&gt;""</formula>
    </cfRule>
  </conditionalFormatting>
  <conditionalFormatting sqref="G162">
    <cfRule type="expression" dxfId="5799" priority="3652" stopIfTrue="1">
      <formula>$A162&lt;&gt;""</formula>
    </cfRule>
  </conditionalFormatting>
  <conditionalFormatting sqref="F168">
    <cfRule type="expression" dxfId="5798" priority="3650" stopIfTrue="1">
      <formula>$A168&lt;&gt;""</formula>
    </cfRule>
  </conditionalFormatting>
  <conditionalFormatting sqref="G169:H169">
    <cfRule type="expression" dxfId="5797" priority="3648" stopIfTrue="1">
      <formula>$A169&lt;&gt;""</formula>
    </cfRule>
  </conditionalFormatting>
  <conditionalFormatting sqref="G169:H169">
    <cfRule type="expression" dxfId="5796" priority="3649" stopIfTrue="1">
      <formula>$A169&lt;&gt;""</formula>
    </cfRule>
  </conditionalFormatting>
  <conditionalFormatting sqref="G170:H170">
    <cfRule type="expression" dxfId="5795" priority="3646" stopIfTrue="1">
      <formula>$A170&lt;&gt;""</formula>
    </cfRule>
  </conditionalFormatting>
  <conditionalFormatting sqref="G170:H170">
    <cfRule type="expression" dxfId="5794" priority="3647" stopIfTrue="1">
      <formula>$A170&lt;&gt;""</formula>
    </cfRule>
  </conditionalFormatting>
  <conditionalFormatting sqref="F169">
    <cfRule type="expression" dxfId="5793" priority="3645" stopIfTrue="1">
      <formula>$A169&lt;&gt;""</formula>
    </cfRule>
  </conditionalFormatting>
  <conditionalFormatting sqref="F170">
    <cfRule type="expression" dxfId="5792" priority="3644" stopIfTrue="1">
      <formula>$A170&lt;&gt;""</formula>
    </cfRule>
  </conditionalFormatting>
  <conditionalFormatting sqref="D169">
    <cfRule type="expression" dxfId="5791" priority="3643" stopIfTrue="1">
      <formula>$A169&lt;&gt;""</formula>
    </cfRule>
  </conditionalFormatting>
  <conditionalFormatting sqref="I183">
    <cfRule type="expression" dxfId="5790" priority="3642" stopIfTrue="1">
      <formula>$A183&lt;&gt;""</formula>
    </cfRule>
  </conditionalFormatting>
  <conditionalFormatting sqref="E181">
    <cfRule type="expression" dxfId="5789" priority="3641" stopIfTrue="1">
      <formula>$A181&lt;&gt;""</formula>
    </cfRule>
  </conditionalFormatting>
  <conditionalFormatting sqref="E182">
    <cfRule type="expression" dxfId="5788" priority="3640" stopIfTrue="1">
      <formula>$A182&lt;&gt;""</formula>
    </cfRule>
  </conditionalFormatting>
  <conditionalFormatting sqref="G172">
    <cfRule type="expression" dxfId="5787" priority="3638" stopIfTrue="1">
      <formula>$A172&lt;&gt;""</formula>
    </cfRule>
  </conditionalFormatting>
  <conditionalFormatting sqref="G172">
    <cfRule type="expression" dxfId="5786" priority="3639" stopIfTrue="1">
      <formula>$A172&lt;&gt;""</formula>
    </cfRule>
  </conditionalFormatting>
  <conditionalFormatting sqref="G171">
    <cfRule type="expression" dxfId="5785" priority="3636" stopIfTrue="1">
      <formula>$A171&lt;&gt;""</formula>
    </cfRule>
  </conditionalFormatting>
  <conditionalFormatting sqref="G171">
    <cfRule type="expression" dxfId="5784" priority="3637" stopIfTrue="1">
      <formula>$A171&lt;&gt;""</formula>
    </cfRule>
  </conditionalFormatting>
  <conditionalFormatting sqref="F183">
    <cfRule type="expression" dxfId="5783" priority="3635" stopIfTrue="1">
      <formula>$A183&lt;&gt;""</formula>
    </cfRule>
  </conditionalFormatting>
  <conditionalFormatting sqref="I207:J207">
    <cfRule type="expression" dxfId="5782" priority="3634" stopIfTrue="1">
      <formula>$A207&lt;&gt;""</formula>
    </cfRule>
  </conditionalFormatting>
  <conditionalFormatting sqref="G190:H190">
    <cfRule type="expression" dxfId="5781" priority="3632" stopIfTrue="1">
      <formula>$A190&lt;&gt;""</formula>
    </cfRule>
  </conditionalFormatting>
  <conditionalFormatting sqref="G190:H190">
    <cfRule type="expression" dxfId="5780" priority="3633" stopIfTrue="1">
      <formula>$A190&lt;&gt;""</formula>
    </cfRule>
  </conditionalFormatting>
  <conditionalFormatting sqref="G191:H191">
    <cfRule type="expression" dxfId="5779" priority="3630" stopIfTrue="1">
      <formula>$A191&lt;&gt;""</formula>
    </cfRule>
  </conditionalFormatting>
  <conditionalFormatting sqref="H191">
    <cfRule type="expression" dxfId="5778" priority="3631" stopIfTrue="1">
      <formula>$A191&lt;&gt;""</formula>
    </cfRule>
  </conditionalFormatting>
  <conditionalFormatting sqref="F192">
    <cfRule type="expression" dxfId="5777" priority="3629" stopIfTrue="1">
      <formula>$A192&lt;&gt;""</formula>
    </cfRule>
  </conditionalFormatting>
  <conditionalFormatting sqref="G193:H193">
    <cfRule type="expression" dxfId="5776" priority="3627" stopIfTrue="1">
      <formula>$A193&lt;&gt;""</formula>
    </cfRule>
  </conditionalFormatting>
  <conditionalFormatting sqref="G193:H193">
    <cfRule type="expression" dxfId="5775" priority="3628" stopIfTrue="1">
      <formula>$A193&lt;&gt;""</formula>
    </cfRule>
  </conditionalFormatting>
  <conditionalFormatting sqref="G194:H194">
    <cfRule type="expression" dxfId="5774" priority="3625" stopIfTrue="1">
      <formula>$A194&lt;&gt;""</formula>
    </cfRule>
  </conditionalFormatting>
  <conditionalFormatting sqref="G194:H194">
    <cfRule type="expression" dxfId="5773" priority="3626" stopIfTrue="1">
      <formula>$A194&lt;&gt;""</formula>
    </cfRule>
  </conditionalFormatting>
  <conditionalFormatting sqref="F194">
    <cfRule type="expression" dxfId="5772" priority="3624" stopIfTrue="1">
      <formula>$A194&lt;&gt;""</formula>
    </cfRule>
  </conditionalFormatting>
  <conditionalFormatting sqref="F199">
    <cfRule type="expression" dxfId="5771" priority="3623" stopIfTrue="1">
      <formula>$A199&lt;&gt;""</formula>
    </cfRule>
  </conditionalFormatting>
  <conditionalFormatting sqref="F195">
    <cfRule type="expression" dxfId="5770" priority="3622" stopIfTrue="1">
      <formula>$A195&lt;&gt;""</formula>
    </cfRule>
  </conditionalFormatting>
  <conditionalFormatting sqref="G199">
    <cfRule type="expression" dxfId="5769" priority="3621" stopIfTrue="1">
      <formula>$A199&lt;&gt;""</formula>
    </cfRule>
  </conditionalFormatting>
  <conditionalFormatting sqref="H196">
    <cfRule type="expression" dxfId="5768" priority="3619" stopIfTrue="1">
      <formula>$A196&lt;&gt;""</formula>
    </cfRule>
  </conditionalFormatting>
  <conditionalFormatting sqref="H196">
    <cfRule type="expression" dxfId="5767" priority="3620" stopIfTrue="1">
      <formula>$A196&lt;&gt;""</formula>
    </cfRule>
  </conditionalFormatting>
  <conditionalFormatting sqref="G196">
    <cfRule type="expression" dxfId="5766" priority="3617" stopIfTrue="1">
      <formula>$A196&lt;&gt;""</formula>
    </cfRule>
  </conditionalFormatting>
  <conditionalFormatting sqref="G196">
    <cfRule type="expression" dxfId="5765" priority="3618" stopIfTrue="1">
      <formula>$A196&lt;&gt;""</formula>
    </cfRule>
  </conditionalFormatting>
  <conditionalFormatting sqref="F196">
    <cfRule type="expression" dxfId="5764" priority="3616" stopIfTrue="1">
      <formula>$A196&lt;&gt;""</formula>
    </cfRule>
  </conditionalFormatting>
  <conditionalFormatting sqref="H197">
    <cfRule type="expression" dxfId="5763" priority="3614" stopIfTrue="1">
      <formula>$A197&lt;&gt;""</formula>
    </cfRule>
  </conditionalFormatting>
  <conditionalFormatting sqref="H197">
    <cfRule type="expression" dxfId="5762" priority="3615" stopIfTrue="1">
      <formula>$A197&lt;&gt;""</formula>
    </cfRule>
  </conditionalFormatting>
  <conditionalFormatting sqref="G197">
    <cfRule type="expression" dxfId="5761" priority="3612" stopIfTrue="1">
      <formula>$A197&lt;&gt;""</formula>
    </cfRule>
  </conditionalFormatting>
  <conditionalFormatting sqref="G197">
    <cfRule type="expression" dxfId="5760" priority="3613" stopIfTrue="1">
      <formula>$A197&lt;&gt;""</formula>
    </cfRule>
  </conditionalFormatting>
  <conditionalFormatting sqref="F197">
    <cfRule type="expression" dxfId="5759" priority="3610" stopIfTrue="1">
      <formula>$A197&lt;&gt;""</formula>
    </cfRule>
  </conditionalFormatting>
  <conditionalFormatting sqref="F197">
    <cfRule type="expression" dxfId="5758" priority="3611" stopIfTrue="1">
      <formula>$A197&lt;&gt;""</formula>
    </cfRule>
  </conditionalFormatting>
  <conditionalFormatting sqref="G198:H198">
    <cfRule type="expression" dxfId="5757" priority="3608" stopIfTrue="1">
      <formula>$A198&lt;&gt;""</formula>
    </cfRule>
  </conditionalFormatting>
  <conditionalFormatting sqref="G198:H198">
    <cfRule type="expression" dxfId="5756" priority="3609" stopIfTrue="1">
      <formula>$A198&lt;&gt;""</formula>
    </cfRule>
  </conditionalFormatting>
  <conditionalFormatting sqref="F193">
    <cfRule type="expression" dxfId="5755" priority="3607" stopIfTrue="1">
      <formula>$A193&lt;&gt;""</formula>
    </cfRule>
  </conditionalFormatting>
  <conditionalFormatting sqref="F201:H201">
    <cfRule type="expression" dxfId="5754" priority="3605" stopIfTrue="1">
      <formula>$A201&lt;&gt;""</formula>
    </cfRule>
  </conditionalFormatting>
  <conditionalFormatting sqref="F201:H201">
    <cfRule type="expression" dxfId="5753" priority="3606" stopIfTrue="1">
      <formula>$A201&lt;&gt;""</formula>
    </cfRule>
  </conditionalFormatting>
  <conditionalFormatting sqref="G200">
    <cfRule type="expression" dxfId="5752" priority="3603" stopIfTrue="1">
      <formula>$A200&lt;&gt;""</formula>
    </cfRule>
  </conditionalFormatting>
  <conditionalFormatting sqref="G200">
    <cfRule type="expression" dxfId="5751" priority="3604" stopIfTrue="1">
      <formula>$A200&lt;&gt;""</formula>
    </cfRule>
  </conditionalFormatting>
  <conditionalFormatting sqref="F202">
    <cfRule type="expression" dxfId="5750" priority="3602" stopIfTrue="1">
      <formula>$A202&lt;&gt;""</formula>
    </cfRule>
  </conditionalFormatting>
  <conditionalFormatting sqref="G202:H202">
    <cfRule type="expression" dxfId="5749" priority="3600" stopIfTrue="1">
      <formula>$A202&lt;&gt;""</formula>
    </cfRule>
  </conditionalFormatting>
  <conditionalFormatting sqref="G202:H202">
    <cfRule type="expression" dxfId="5748" priority="3601" stopIfTrue="1">
      <formula>$A202&lt;&gt;""</formula>
    </cfRule>
  </conditionalFormatting>
  <conditionalFormatting sqref="G205:H205">
    <cfRule type="expression" dxfId="5747" priority="3598" stopIfTrue="1">
      <formula>$A205&lt;&gt;""</formula>
    </cfRule>
  </conditionalFormatting>
  <conditionalFormatting sqref="G205:H205">
    <cfRule type="expression" dxfId="5746" priority="3599" stopIfTrue="1">
      <formula>$A205&lt;&gt;""</formula>
    </cfRule>
  </conditionalFormatting>
  <conditionalFormatting sqref="F205">
    <cfRule type="expression" dxfId="5745" priority="3597" stopIfTrue="1">
      <formula>$A205&lt;&gt;""</formula>
    </cfRule>
  </conditionalFormatting>
  <conditionalFormatting sqref="H203">
    <cfRule type="expression" dxfId="5744" priority="3595" stopIfTrue="1">
      <formula>$A203&lt;&gt;""</formula>
    </cfRule>
  </conditionalFormatting>
  <conditionalFormatting sqref="H203">
    <cfRule type="expression" dxfId="5743" priority="3596" stopIfTrue="1">
      <formula>$A203&lt;&gt;""</formula>
    </cfRule>
  </conditionalFormatting>
  <conditionalFormatting sqref="H204">
    <cfRule type="expression" dxfId="5742" priority="3593" stopIfTrue="1">
      <formula>$A204&lt;&gt;""</formula>
    </cfRule>
  </conditionalFormatting>
  <conditionalFormatting sqref="H204">
    <cfRule type="expression" dxfId="5741" priority="3594" stopIfTrue="1">
      <formula>$A204&lt;&gt;""</formula>
    </cfRule>
  </conditionalFormatting>
  <conditionalFormatting sqref="F204">
    <cfRule type="expression" dxfId="5740" priority="3592" stopIfTrue="1">
      <formula>$A204&lt;&gt;""</formula>
    </cfRule>
  </conditionalFormatting>
  <conditionalFormatting sqref="I206:J206">
    <cfRule type="expression" dxfId="5739" priority="3591" stopIfTrue="1">
      <formula>$A206&lt;&gt;""</formula>
    </cfRule>
  </conditionalFormatting>
  <conditionalFormatting sqref="G204:H204">
    <cfRule type="expression" dxfId="5738" priority="3589" stopIfTrue="1">
      <formula>$A204&lt;&gt;""</formula>
    </cfRule>
  </conditionalFormatting>
  <conditionalFormatting sqref="G204:H204">
    <cfRule type="expression" dxfId="5737" priority="3590" stopIfTrue="1">
      <formula>$A204&lt;&gt;""</formula>
    </cfRule>
  </conditionalFormatting>
  <conditionalFormatting sqref="F204">
    <cfRule type="expression" dxfId="5736" priority="3588" stopIfTrue="1">
      <formula>$A204&lt;&gt;""</formula>
    </cfRule>
  </conditionalFormatting>
  <conditionalFormatting sqref="F203">
    <cfRule type="expression" dxfId="5735" priority="3587" stopIfTrue="1">
      <formula>$A203&lt;&gt;""</formula>
    </cfRule>
  </conditionalFormatting>
  <conditionalFormatting sqref="G209:H209">
    <cfRule type="expression" dxfId="5734" priority="3586" stopIfTrue="1">
      <formula>$A209&lt;&gt;""</formula>
    </cfRule>
  </conditionalFormatting>
  <conditionalFormatting sqref="F209">
    <cfRule type="expression" dxfId="5733" priority="3585" stopIfTrue="1">
      <formula>$A209&lt;&gt;""</formula>
    </cfRule>
  </conditionalFormatting>
  <conditionalFormatting sqref="H210">
    <cfRule type="expression" dxfId="5732" priority="3584" stopIfTrue="1">
      <formula>$A210&lt;&gt;""</formula>
    </cfRule>
  </conditionalFormatting>
  <conditionalFormatting sqref="H186">
    <cfRule type="expression" dxfId="5731" priority="3583" stopIfTrue="1">
      <formula>$A186&lt;&gt;""</formula>
    </cfRule>
  </conditionalFormatting>
  <conditionalFormatting sqref="H186">
    <cfRule type="expression" dxfId="5730" priority="3582" stopIfTrue="1">
      <formula>$A186&lt;&gt;""</formula>
    </cfRule>
  </conditionalFormatting>
  <conditionalFormatting sqref="F210">
    <cfRule type="expression" dxfId="5729" priority="3581" stopIfTrue="1">
      <formula>$A210&lt;&gt;""</formula>
    </cfRule>
  </conditionalFormatting>
  <conditionalFormatting sqref="H211 F211">
    <cfRule type="expression" dxfId="5728" priority="3580" stopIfTrue="1">
      <formula>$A211&lt;&gt;""</formula>
    </cfRule>
  </conditionalFormatting>
  <conditionalFormatting sqref="G211">
    <cfRule type="expression" dxfId="5727" priority="3579" stopIfTrue="1">
      <formula>$A211&lt;&gt;""</formula>
    </cfRule>
  </conditionalFormatting>
  <conditionalFormatting sqref="G213:H213">
    <cfRule type="expression" dxfId="5726" priority="3577" stopIfTrue="1">
      <formula>$A213&lt;&gt;""</formula>
    </cfRule>
  </conditionalFormatting>
  <conditionalFormatting sqref="G213:H213">
    <cfRule type="expression" dxfId="5725" priority="3578" stopIfTrue="1">
      <formula>$A213&lt;&gt;""</formula>
    </cfRule>
  </conditionalFormatting>
  <conditionalFormatting sqref="G215:H215">
    <cfRule type="expression" dxfId="5724" priority="3575" stopIfTrue="1">
      <formula>$A215&lt;&gt;""</formula>
    </cfRule>
  </conditionalFormatting>
  <conditionalFormatting sqref="G215:H215">
    <cfRule type="expression" dxfId="5723" priority="3576" stopIfTrue="1">
      <formula>$A215&lt;&gt;""</formula>
    </cfRule>
  </conditionalFormatting>
  <conditionalFormatting sqref="F215">
    <cfRule type="expression" dxfId="5722" priority="3574" stopIfTrue="1">
      <formula>$A215&lt;&gt;""</formula>
    </cfRule>
  </conditionalFormatting>
  <conditionalFormatting sqref="F216">
    <cfRule type="expression" dxfId="5721" priority="3573" stopIfTrue="1">
      <formula>$A216&lt;&gt;""</formula>
    </cfRule>
  </conditionalFormatting>
  <conditionalFormatting sqref="F223:H223">
    <cfRule type="expression" dxfId="5720" priority="3571" stopIfTrue="1">
      <formula>$A223&lt;&gt;""</formula>
    </cfRule>
  </conditionalFormatting>
  <conditionalFormatting sqref="F223:H223">
    <cfRule type="expression" dxfId="5719" priority="3572" stopIfTrue="1">
      <formula>$A223&lt;&gt;""</formula>
    </cfRule>
  </conditionalFormatting>
  <conditionalFormatting sqref="G216">
    <cfRule type="expression" dxfId="5718" priority="3570" stopIfTrue="1">
      <formula>$A216&lt;&gt;""</formula>
    </cfRule>
  </conditionalFormatting>
  <conditionalFormatting sqref="F220:H220">
    <cfRule type="expression" dxfId="5717" priority="3568" stopIfTrue="1">
      <formula>$A220&lt;&gt;""</formula>
    </cfRule>
  </conditionalFormatting>
  <conditionalFormatting sqref="F220:H220">
    <cfRule type="expression" dxfId="5716" priority="3569" stopIfTrue="1">
      <formula>$A220&lt;&gt;""</formula>
    </cfRule>
  </conditionalFormatting>
  <conditionalFormatting sqref="F221">
    <cfRule type="expression" dxfId="5715" priority="3566" stopIfTrue="1">
      <formula>$A221&lt;&gt;""</formula>
    </cfRule>
  </conditionalFormatting>
  <conditionalFormatting sqref="F221">
    <cfRule type="expression" dxfId="5714" priority="3567" stopIfTrue="1">
      <formula>$A221&lt;&gt;""</formula>
    </cfRule>
  </conditionalFormatting>
  <conditionalFormatting sqref="G221">
    <cfRule type="expression" dxfId="5713" priority="3564" stopIfTrue="1">
      <formula>$A221&lt;&gt;""</formula>
    </cfRule>
  </conditionalFormatting>
  <conditionalFormatting sqref="G221">
    <cfRule type="expression" dxfId="5712" priority="3565" stopIfTrue="1">
      <formula>$A221&lt;&gt;""</formula>
    </cfRule>
  </conditionalFormatting>
  <conditionalFormatting sqref="F222">
    <cfRule type="expression" dxfId="5711" priority="3563" stopIfTrue="1">
      <formula>$A222&lt;&gt;""</formula>
    </cfRule>
  </conditionalFormatting>
  <conditionalFormatting sqref="G222">
    <cfRule type="expression" dxfId="5710" priority="3562" stopIfTrue="1">
      <formula>$A222&lt;&gt;""</formula>
    </cfRule>
  </conditionalFormatting>
  <conditionalFormatting sqref="F224:H224">
    <cfRule type="expression" dxfId="5709" priority="3560" stopIfTrue="1">
      <formula>$A224&lt;&gt;""</formula>
    </cfRule>
  </conditionalFormatting>
  <conditionalFormatting sqref="H224">
    <cfRule type="expression" dxfId="5708" priority="3561" stopIfTrue="1">
      <formula>$A224&lt;&gt;""</formula>
    </cfRule>
  </conditionalFormatting>
  <conditionalFormatting sqref="F225:H225">
    <cfRule type="expression" dxfId="5707" priority="3558" stopIfTrue="1">
      <formula>$A225&lt;&gt;""</formula>
    </cfRule>
  </conditionalFormatting>
  <conditionalFormatting sqref="H225">
    <cfRule type="expression" dxfId="5706" priority="3559" stopIfTrue="1">
      <formula>$A225&lt;&gt;""</formula>
    </cfRule>
  </conditionalFormatting>
  <conditionalFormatting sqref="G226:H226">
    <cfRule type="expression" dxfId="5705" priority="3556" stopIfTrue="1">
      <formula>$A226&lt;&gt;""</formula>
    </cfRule>
  </conditionalFormatting>
  <conditionalFormatting sqref="G226:H226">
    <cfRule type="expression" dxfId="5704" priority="3557" stopIfTrue="1">
      <formula>$A226&lt;&gt;""</formula>
    </cfRule>
  </conditionalFormatting>
  <conditionalFormatting sqref="F226">
    <cfRule type="expression" dxfId="5703" priority="3555" stopIfTrue="1">
      <formula>$A226&lt;&gt;""</formula>
    </cfRule>
  </conditionalFormatting>
  <conditionalFormatting sqref="F229:H229">
    <cfRule type="expression" dxfId="5702" priority="3553" stopIfTrue="1">
      <formula>$A229&lt;&gt;""</formula>
    </cfRule>
  </conditionalFormatting>
  <conditionalFormatting sqref="H229">
    <cfRule type="expression" dxfId="5701" priority="3554" stopIfTrue="1">
      <formula>$A229&lt;&gt;""</formula>
    </cfRule>
  </conditionalFormatting>
  <conditionalFormatting sqref="G228:H228">
    <cfRule type="expression" dxfId="5700" priority="3551" stopIfTrue="1">
      <formula>$A228&lt;&gt;""</formula>
    </cfRule>
  </conditionalFormatting>
  <conditionalFormatting sqref="G228:H228">
    <cfRule type="expression" dxfId="5699" priority="3552" stopIfTrue="1">
      <formula>$A228&lt;&gt;""</formula>
    </cfRule>
  </conditionalFormatting>
  <conditionalFormatting sqref="H227">
    <cfRule type="expression" dxfId="5698" priority="3550" stopIfTrue="1">
      <formula>$A227&lt;&gt;""</formula>
    </cfRule>
  </conditionalFormatting>
  <conditionalFormatting sqref="G230:H230">
    <cfRule type="expression" dxfId="5697" priority="3548" stopIfTrue="1">
      <formula>$A230&lt;&gt;""</formula>
    </cfRule>
  </conditionalFormatting>
  <conditionalFormatting sqref="H230">
    <cfRule type="expression" dxfId="5696" priority="3549" stopIfTrue="1">
      <formula>$A230&lt;&gt;""</formula>
    </cfRule>
  </conditionalFormatting>
  <conditionalFormatting sqref="G230:H230">
    <cfRule type="expression" dxfId="5695" priority="3547" stopIfTrue="1">
      <formula>$A230&lt;&gt;""</formula>
    </cfRule>
  </conditionalFormatting>
  <conditionalFormatting sqref="F230">
    <cfRule type="expression" dxfId="5694" priority="3546" stopIfTrue="1">
      <formula>$A230&lt;&gt;""</formula>
    </cfRule>
  </conditionalFormatting>
  <conditionalFormatting sqref="F231">
    <cfRule type="expression" dxfId="5693" priority="3545" stopIfTrue="1">
      <formula>$A231&lt;&gt;""</formula>
    </cfRule>
  </conditionalFormatting>
  <conditionalFormatting sqref="G231:H231">
    <cfRule type="expression" dxfId="5692" priority="3543" stopIfTrue="1">
      <formula>$A231&lt;&gt;""</formula>
    </cfRule>
  </conditionalFormatting>
  <conditionalFormatting sqref="G231:H231">
    <cfRule type="expression" dxfId="5691" priority="3544" stopIfTrue="1">
      <formula>$A231&lt;&gt;""</formula>
    </cfRule>
  </conditionalFormatting>
  <conditionalFormatting sqref="G232:H232">
    <cfRule type="expression" dxfId="5690" priority="3541" stopIfTrue="1">
      <formula>$A232&lt;&gt;""</formula>
    </cfRule>
  </conditionalFormatting>
  <conditionalFormatting sqref="H232">
    <cfRule type="expression" dxfId="5689" priority="3542" stopIfTrue="1">
      <formula>$A232&lt;&gt;""</formula>
    </cfRule>
  </conditionalFormatting>
  <conditionalFormatting sqref="G232:H232">
    <cfRule type="expression" dxfId="5688" priority="3540" stopIfTrue="1">
      <formula>$A232&lt;&gt;""</formula>
    </cfRule>
  </conditionalFormatting>
  <conditionalFormatting sqref="F232">
    <cfRule type="expression" dxfId="5687" priority="3539" stopIfTrue="1">
      <formula>$A232&lt;&gt;""</formula>
    </cfRule>
  </conditionalFormatting>
  <conditionalFormatting sqref="G233:H233">
    <cfRule type="expression" dxfId="5686" priority="3537" stopIfTrue="1">
      <formula>$A233&lt;&gt;""</formula>
    </cfRule>
  </conditionalFormatting>
  <conditionalFormatting sqref="G233:H233">
    <cfRule type="expression" dxfId="5685" priority="3538" stopIfTrue="1">
      <formula>$A233&lt;&gt;""</formula>
    </cfRule>
  </conditionalFormatting>
  <conditionalFormatting sqref="F234:H234">
    <cfRule type="expression" dxfId="5684" priority="3535" stopIfTrue="1">
      <formula>$A234&lt;&gt;""</formula>
    </cfRule>
  </conditionalFormatting>
  <conditionalFormatting sqref="F234:H234">
    <cfRule type="expression" dxfId="5683" priority="3536" stopIfTrue="1">
      <formula>$A234&lt;&gt;""</formula>
    </cfRule>
  </conditionalFormatting>
  <conditionalFormatting sqref="G236:H236">
    <cfRule type="expression" dxfId="5682" priority="3533" stopIfTrue="1">
      <formula>$A236&lt;&gt;""</formula>
    </cfRule>
  </conditionalFormatting>
  <conditionalFormatting sqref="H236">
    <cfRule type="expression" dxfId="5681" priority="3534" stopIfTrue="1">
      <formula>$A236&lt;&gt;""</formula>
    </cfRule>
  </conditionalFormatting>
  <conditionalFormatting sqref="G236:H236">
    <cfRule type="expression" dxfId="5680" priority="3532" stopIfTrue="1">
      <formula>$A236&lt;&gt;""</formula>
    </cfRule>
  </conditionalFormatting>
  <conditionalFormatting sqref="F236">
    <cfRule type="expression" dxfId="5679" priority="3531" stopIfTrue="1">
      <formula>$A236&lt;&gt;""</formula>
    </cfRule>
  </conditionalFormatting>
  <conditionalFormatting sqref="I238">
    <cfRule type="expression" dxfId="5678" priority="3530" stopIfTrue="1">
      <formula>$A238&lt;&gt;""</formula>
    </cfRule>
  </conditionalFormatting>
  <conditionalFormatting sqref="G248:H248">
    <cfRule type="expression" dxfId="5677" priority="3528" stopIfTrue="1">
      <formula>$A248&lt;&gt;""</formula>
    </cfRule>
  </conditionalFormatting>
  <conditionalFormatting sqref="G248:H248">
    <cfRule type="expression" dxfId="5676" priority="3529" stopIfTrue="1">
      <formula>$A248&lt;&gt;""</formula>
    </cfRule>
  </conditionalFormatting>
  <conditionalFormatting sqref="F248">
    <cfRule type="expression" dxfId="5675" priority="3527" stopIfTrue="1">
      <formula>$A248&lt;&gt;""</formula>
    </cfRule>
  </conditionalFormatting>
  <conditionalFormatting sqref="G239:H239">
    <cfRule type="expression" dxfId="5674" priority="3525" stopIfTrue="1">
      <formula>$A239&lt;&gt;""</formula>
    </cfRule>
  </conditionalFormatting>
  <conditionalFormatting sqref="G239:H239">
    <cfRule type="expression" dxfId="5673" priority="3526" stopIfTrue="1">
      <formula>$A239&lt;&gt;""</formula>
    </cfRule>
  </conditionalFormatting>
  <conditionalFormatting sqref="F239">
    <cfRule type="expression" dxfId="5672" priority="3524" stopIfTrue="1">
      <formula>$A239&lt;&gt;""</formula>
    </cfRule>
  </conditionalFormatting>
  <conditionalFormatting sqref="G241:H241">
    <cfRule type="expression" dxfId="5671" priority="3522" stopIfTrue="1">
      <formula>$A241&lt;&gt;""</formula>
    </cfRule>
  </conditionalFormatting>
  <conditionalFormatting sqref="G241:H241">
    <cfRule type="expression" dxfId="5670" priority="3523" stopIfTrue="1">
      <formula>$A241&lt;&gt;""</formula>
    </cfRule>
  </conditionalFormatting>
  <conditionalFormatting sqref="G244:H244">
    <cfRule type="expression" dxfId="5669" priority="3520" stopIfTrue="1">
      <formula>$A244&lt;&gt;""</formula>
    </cfRule>
  </conditionalFormatting>
  <conditionalFormatting sqref="G244:H244">
    <cfRule type="expression" dxfId="5668" priority="3521" stopIfTrue="1">
      <formula>$A244&lt;&gt;""</formula>
    </cfRule>
  </conditionalFormatting>
  <conditionalFormatting sqref="F244">
    <cfRule type="expression" dxfId="5667" priority="3519" stopIfTrue="1">
      <formula>$A244&lt;&gt;""</formula>
    </cfRule>
  </conditionalFormatting>
  <conditionalFormatting sqref="H246">
    <cfRule type="expression" dxfId="5666" priority="3517" stopIfTrue="1">
      <formula>$A246&lt;&gt;""</formula>
    </cfRule>
  </conditionalFormatting>
  <conditionalFormatting sqref="H246">
    <cfRule type="expression" dxfId="5665" priority="3518" stopIfTrue="1">
      <formula>$A246&lt;&gt;""</formula>
    </cfRule>
  </conditionalFormatting>
  <conditionalFormatting sqref="G246">
    <cfRule type="expression" dxfId="5664" priority="3515" stopIfTrue="1">
      <formula>$A246&lt;&gt;""</formula>
    </cfRule>
  </conditionalFormatting>
  <conditionalFormatting sqref="G246">
    <cfRule type="expression" dxfId="5663" priority="3516" stopIfTrue="1">
      <formula>$A246&lt;&gt;""</formula>
    </cfRule>
  </conditionalFormatting>
  <conditionalFormatting sqref="G247:H247">
    <cfRule type="expression" dxfId="5662" priority="3513" stopIfTrue="1">
      <formula>$A247&lt;&gt;""</formula>
    </cfRule>
  </conditionalFormatting>
  <conditionalFormatting sqref="G247:H247">
    <cfRule type="expression" dxfId="5661" priority="3514" stopIfTrue="1">
      <formula>$A247&lt;&gt;""</formula>
    </cfRule>
  </conditionalFormatting>
  <conditionalFormatting sqref="F247">
    <cfRule type="expression" dxfId="5660" priority="3512" stopIfTrue="1">
      <formula>$A247&lt;&gt;""</formula>
    </cfRule>
  </conditionalFormatting>
  <conditionalFormatting sqref="C251:H251">
    <cfRule type="expression" dxfId="5659" priority="3510" stopIfTrue="1">
      <formula>$A251&lt;&gt;""</formula>
    </cfRule>
  </conditionalFormatting>
  <conditionalFormatting sqref="C251:H251">
    <cfRule type="expression" dxfId="5658" priority="3511" stopIfTrue="1">
      <formula>$A251&lt;&gt;""</formula>
    </cfRule>
  </conditionalFormatting>
  <conditionalFormatting sqref="F249:H249">
    <cfRule type="expression" dxfId="5657" priority="3508" stopIfTrue="1">
      <formula>$A249&lt;&gt;""</formula>
    </cfRule>
  </conditionalFormatting>
  <conditionalFormatting sqref="F249:H249">
    <cfRule type="expression" dxfId="5656" priority="3509" stopIfTrue="1">
      <formula>$A249&lt;&gt;""</formula>
    </cfRule>
  </conditionalFormatting>
  <conditionalFormatting sqref="F250:H250">
    <cfRule type="expression" dxfId="5655" priority="3506" stopIfTrue="1">
      <formula>$A250&lt;&gt;""</formula>
    </cfRule>
  </conditionalFormatting>
  <conditionalFormatting sqref="F250:H250">
    <cfRule type="expression" dxfId="5654" priority="3507" stopIfTrue="1">
      <formula>$A250&lt;&gt;""</formula>
    </cfRule>
  </conditionalFormatting>
  <conditionalFormatting sqref="F214">
    <cfRule type="expression" dxfId="5653" priority="3505" stopIfTrue="1">
      <formula>$A214&lt;&gt;""</formula>
    </cfRule>
  </conditionalFormatting>
  <conditionalFormatting sqref="H135">
    <cfRule type="expression" dxfId="5652" priority="3503" stopIfTrue="1">
      <formula>$A135&lt;&gt;""</formula>
    </cfRule>
  </conditionalFormatting>
  <conditionalFormatting sqref="H135">
    <cfRule type="expression" dxfId="5651" priority="3504" stopIfTrue="1">
      <formula>$A135&lt;&gt;""</formula>
    </cfRule>
  </conditionalFormatting>
  <conditionalFormatting sqref="H136">
    <cfRule type="expression" dxfId="5650" priority="3501" stopIfTrue="1">
      <formula>$A136&lt;&gt;""</formula>
    </cfRule>
  </conditionalFormatting>
  <conditionalFormatting sqref="H136">
    <cfRule type="expression" dxfId="5649" priority="3502" stopIfTrue="1">
      <formula>$A136&lt;&gt;""</formula>
    </cfRule>
  </conditionalFormatting>
  <conditionalFormatting sqref="F140:H140">
    <cfRule type="expression" dxfId="5648" priority="3499" stopIfTrue="1">
      <formula>$A140&lt;&gt;""</formula>
    </cfRule>
  </conditionalFormatting>
  <conditionalFormatting sqref="F140:H140">
    <cfRule type="expression" dxfId="5647" priority="3500" stopIfTrue="1">
      <formula>$A140&lt;&gt;""</formula>
    </cfRule>
  </conditionalFormatting>
  <conditionalFormatting sqref="F141:H141">
    <cfRule type="expression" dxfId="5646" priority="3497" stopIfTrue="1">
      <formula>$A141&lt;&gt;""</formula>
    </cfRule>
  </conditionalFormatting>
  <conditionalFormatting sqref="F141:H141">
    <cfRule type="expression" dxfId="5645" priority="3498" stopIfTrue="1">
      <formula>$A141&lt;&gt;""</formula>
    </cfRule>
  </conditionalFormatting>
  <conditionalFormatting sqref="G133">
    <cfRule type="expression" dxfId="5644" priority="3495" stopIfTrue="1">
      <formula>$A133&lt;&gt;""</formula>
    </cfRule>
  </conditionalFormatting>
  <conditionalFormatting sqref="G133">
    <cfRule type="expression" dxfId="5643" priority="3496" stopIfTrue="1">
      <formula>$A133&lt;&gt;""</formula>
    </cfRule>
  </conditionalFormatting>
  <conditionalFormatting sqref="G132">
    <cfRule type="expression" dxfId="5642" priority="3493" stopIfTrue="1">
      <formula>$A132&lt;&gt;""</formula>
    </cfRule>
  </conditionalFormatting>
  <conditionalFormatting sqref="G132">
    <cfRule type="expression" dxfId="5641" priority="3494" stopIfTrue="1">
      <formula>$A132&lt;&gt;""</formula>
    </cfRule>
  </conditionalFormatting>
  <conditionalFormatting sqref="F139:H139">
    <cfRule type="expression" dxfId="5640" priority="3491" stopIfTrue="1">
      <formula>$A139&lt;&gt;""</formula>
    </cfRule>
  </conditionalFormatting>
  <conditionalFormatting sqref="F139:H139">
    <cfRule type="expression" dxfId="5639" priority="3492" stopIfTrue="1">
      <formula>$A139&lt;&gt;""</formula>
    </cfRule>
  </conditionalFormatting>
  <conditionalFormatting sqref="D149">
    <cfRule type="expression" dxfId="5638" priority="3490" stopIfTrue="1">
      <formula>$A149&lt;&gt;""</formula>
    </cfRule>
  </conditionalFormatting>
  <conditionalFormatting sqref="H142">
    <cfRule type="expression" dxfId="5637" priority="3489" stopIfTrue="1">
      <formula>$A142&lt;&gt;""</formula>
    </cfRule>
  </conditionalFormatting>
  <conditionalFormatting sqref="G142">
    <cfRule type="expression" dxfId="5636" priority="3487" stopIfTrue="1">
      <formula>$A142&lt;&gt;""</formula>
    </cfRule>
  </conditionalFormatting>
  <conditionalFormatting sqref="G142">
    <cfRule type="expression" dxfId="5635" priority="3488" stopIfTrue="1">
      <formula>$A142&lt;&gt;""</formula>
    </cfRule>
  </conditionalFormatting>
  <conditionalFormatting sqref="G144">
    <cfRule type="expression" dxfId="5634" priority="3486" stopIfTrue="1">
      <formula>$A144&lt;&gt;""</formula>
    </cfRule>
  </conditionalFormatting>
  <conditionalFormatting sqref="G145">
    <cfRule type="expression" dxfId="5633" priority="3485" stopIfTrue="1">
      <formula>$A145&lt;&gt;""</formula>
    </cfRule>
  </conditionalFormatting>
  <conditionalFormatting sqref="G151:H151">
    <cfRule type="expression" dxfId="5632" priority="3483" stopIfTrue="1">
      <formula>$A151&lt;&gt;""</formula>
    </cfRule>
  </conditionalFormatting>
  <conditionalFormatting sqref="G151:H151">
    <cfRule type="expression" dxfId="5631" priority="3484" stopIfTrue="1">
      <formula>$A151&lt;&gt;""</formula>
    </cfRule>
  </conditionalFormatting>
  <conditionalFormatting sqref="I170:J170">
    <cfRule type="expression" dxfId="5630" priority="3482" stopIfTrue="1">
      <formula>$A170&lt;&gt;""</formula>
    </cfRule>
  </conditionalFormatting>
  <conditionalFormatting sqref="F160:H160">
    <cfRule type="expression" dxfId="5629" priority="3480" stopIfTrue="1">
      <formula>$A160&lt;&gt;""</formula>
    </cfRule>
  </conditionalFormatting>
  <conditionalFormatting sqref="F160:H160">
    <cfRule type="expression" dxfId="5628" priority="3481" stopIfTrue="1">
      <formula>$A160&lt;&gt;""</formula>
    </cfRule>
  </conditionalFormatting>
  <conditionalFormatting sqref="G159">
    <cfRule type="expression" dxfId="5627" priority="3478" stopIfTrue="1">
      <formula>$A159&lt;&gt;""</formula>
    </cfRule>
  </conditionalFormatting>
  <conditionalFormatting sqref="G159">
    <cfRule type="expression" dxfId="5626" priority="3479" stopIfTrue="1">
      <formula>$A159&lt;&gt;""</formula>
    </cfRule>
  </conditionalFormatting>
  <conditionalFormatting sqref="F163:H163">
    <cfRule type="expression" dxfId="5625" priority="3476" stopIfTrue="1">
      <formula>$A163&lt;&gt;""</formula>
    </cfRule>
  </conditionalFormatting>
  <conditionalFormatting sqref="F163:H163">
    <cfRule type="expression" dxfId="5624" priority="3477" stopIfTrue="1">
      <formula>$A163&lt;&gt;""</formula>
    </cfRule>
  </conditionalFormatting>
  <conditionalFormatting sqref="G164:H164">
    <cfRule type="expression" dxfId="5623" priority="3474" stopIfTrue="1">
      <formula>$A164&lt;&gt;""</formula>
    </cfRule>
  </conditionalFormatting>
  <conditionalFormatting sqref="G164:H164">
    <cfRule type="expression" dxfId="5622" priority="3475" stopIfTrue="1">
      <formula>$A164&lt;&gt;""</formula>
    </cfRule>
  </conditionalFormatting>
  <conditionalFormatting sqref="G161:H161">
    <cfRule type="expression" dxfId="5621" priority="3472" stopIfTrue="1">
      <formula>$A161&lt;&gt;""</formula>
    </cfRule>
  </conditionalFormatting>
  <conditionalFormatting sqref="H161">
    <cfRule type="expression" dxfId="5620" priority="3473" stopIfTrue="1">
      <formula>$A161&lt;&gt;""</formula>
    </cfRule>
  </conditionalFormatting>
  <conditionalFormatting sqref="H165">
    <cfRule type="expression" dxfId="5619" priority="3470" stopIfTrue="1">
      <formula>$A165&lt;&gt;""</formula>
    </cfRule>
  </conditionalFormatting>
  <conditionalFormatting sqref="H165">
    <cfRule type="expression" dxfId="5618" priority="3471" stopIfTrue="1">
      <formula>$A165&lt;&gt;""</formula>
    </cfRule>
  </conditionalFormatting>
  <conditionalFormatting sqref="H166">
    <cfRule type="expression" dxfId="5617" priority="3468" stopIfTrue="1">
      <formula>$A166&lt;&gt;""</formula>
    </cfRule>
  </conditionalFormatting>
  <conditionalFormatting sqref="H166">
    <cfRule type="expression" dxfId="5616" priority="3469" stopIfTrue="1">
      <formula>$A166&lt;&gt;""</formula>
    </cfRule>
  </conditionalFormatting>
  <conditionalFormatting sqref="H167">
    <cfRule type="expression" dxfId="5615" priority="3466" stopIfTrue="1">
      <formula>$A167&lt;&gt;""</formula>
    </cfRule>
  </conditionalFormatting>
  <conditionalFormatting sqref="H167">
    <cfRule type="expression" dxfId="5614" priority="3467" stopIfTrue="1">
      <formula>$A167&lt;&gt;""</formula>
    </cfRule>
  </conditionalFormatting>
  <conditionalFormatting sqref="H168">
    <cfRule type="expression" dxfId="5613" priority="3464" stopIfTrue="1">
      <formula>$A168&lt;&gt;""</formula>
    </cfRule>
  </conditionalFormatting>
  <conditionalFormatting sqref="H168">
    <cfRule type="expression" dxfId="5612" priority="3465" stopIfTrue="1">
      <formula>$A168&lt;&gt;""</formula>
    </cfRule>
  </conditionalFormatting>
  <conditionalFormatting sqref="G172">
    <cfRule type="expression" dxfId="5611" priority="3462" stopIfTrue="1">
      <formula>$A172&lt;&gt;""</formula>
    </cfRule>
  </conditionalFormatting>
  <conditionalFormatting sqref="G172">
    <cfRule type="expression" dxfId="5610" priority="3463" stopIfTrue="1">
      <formula>$A172&lt;&gt;""</formula>
    </cfRule>
  </conditionalFormatting>
  <conditionalFormatting sqref="G171">
    <cfRule type="expression" dxfId="5609" priority="3460" stopIfTrue="1">
      <formula>$A171&lt;&gt;""</formula>
    </cfRule>
  </conditionalFormatting>
  <conditionalFormatting sqref="G171">
    <cfRule type="expression" dxfId="5608" priority="3461" stopIfTrue="1">
      <formula>$A171&lt;&gt;""</formula>
    </cfRule>
  </conditionalFormatting>
  <conditionalFormatting sqref="F177">
    <cfRule type="expression" dxfId="5607" priority="3459" stopIfTrue="1">
      <formula>$A177&lt;&gt;""</formula>
    </cfRule>
  </conditionalFormatting>
  <conditionalFormatting sqref="G178:H178">
    <cfRule type="expression" dxfId="5606" priority="3457" stopIfTrue="1">
      <formula>$A178&lt;&gt;""</formula>
    </cfRule>
  </conditionalFormatting>
  <conditionalFormatting sqref="G178:H178">
    <cfRule type="expression" dxfId="5605" priority="3458" stopIfTrue="1">
      <formula>$A178&lt;&gt;""</formula>
    </cfRule>
  </conditionalFormatting>
  <conditionalFormatting sqref="G179:H179">
    <cfRule type="expression" dxfId="5604" priority="3455" stopIfTrue="1">
      <formula>$A179&lt;&gt;""</formula>
    </cfRule>
  </conditionalFormatting>
  <conditionalFormatting sqref="G179:H179">
    <cfRule type="expression" dxfId="5603" priority="3456" stopIfTrue="1">
      <formula>$A179&lt;&gt;""</formula>
    </cfRule>
  </conditionalFormatting>
  <conditionalFormatting sqref="F178">
    <cfRule type="expression" dxfId="5602" priority="3454" stopIfTrue="1">
      <formula>$A178&lt;&gt;""</formula>
    </cfRule>
  </conditionalFormatting>
  <conditionalFormatting sqref="F179">
    <cfRule type="expression" dxfId="5601" priority="3453" stopIfTrue="1">
      <formula>$A179&lt;&gt;""</formula>
    </cfRule>
  </conditionalFormatting>
  <conditionalFormatting sqref="D178">
    <cfRule type="expression" dxfId="5600" priority="3452" stopIfTrue="1">
      <formula>$A178&lt;&gt;""</formula>
    </cfRule>
  </conditionalFormatting>
  <conditionalFormatting sqref="I192">
    <cfRule type="expression" dxfId="5599" priority="3451" stopIfTrue="1">
      <formula>$A192&lt;&gt;""</formula>
    </cfRule>
  </conditionalFormatting>
  <conditionalFormatting sqref="E190">
    <cfRule type="expression" dxfId="5598" priority="3450" stopIfTrue="1">
      <formula>$A190&lt;&gt;""</formula>
    </cfRule>
  </conditionalFormatting>
  <conditionalFormatting sqref="E191">
    <cfRule type="expression" dxfId="5597" priority="3449" stopIfTrue="1">
      <formula>$A191&lt;&gt;""</formula>
    </cfRule>
  </conditionalFormatting>
  <conditionalFormatting sqref="G181">
    <cfRule type="expression" dxfId="5596" priority="3447" stopIfTrue="1">
      <formula>$A181&lt;&gt;""</formula>
    </cfRule>
  </conditionalFormatting>
  <conditionalFormatting sqref="G181">
    <cfRule type="expression" dxfId="5595" priority="3448" stopIfTrue="1">
      <formula>$A181&lt;&gt;""</formula>
    </cfRule>
  </conditionalFormatting>
  <conditionalFormatting sqref="G180">
    <cfRule type="expression" dxfId="5594" priority="3445" stopIfTrue="1">
      <formula>$A180&lt;&gt;""</formula>
    </cfRule>
  </conditionalFormatting>
  <conditionalFormatting sqref="G180">
    <cfRule type="expression" dxfId="5593" priority="3446" stopIfTrue="1">
      <formula>$A180&lt;&gt;""</formula>
    </cfRule>
  </conditionalFormatting>
  <conditionalFormatting sqref="F192">
    <cfRule type="expression" dxfId="5592" priority="3444" stopIfTrue="1">
      <formula>$A192&lt;&gt;""</formula>
    </cfRule>
  </conditionalFormatting>
  <conditionalFormatting sqref="I216:J216">
    <cfRule type="expression" dxfId="5591" priority="3443" stopIfTrue="1">
      <formula>$A216&lt;&gt;""</formula>
    </cfRule>
  </conditionalFormatting>
  <conditionalFormatting sqref="G199:H199">
    <cfRule type="expression" dxfId="5590" priority="3441" stopIfTrue="1">
      <formula>$A199&lt;&gt;""</formula>
    </cfRule>
  </conditionalFormatting>
  <conditionalFormatting sqref="G199:H199">
    <cfRule type="expression" dxfId="5589" priority="3442" stopIfTrue="1">
      <formula>$A199&lt;&gt;""</formula>
    </cfRule>
  </conditionalFormatting>
  <conditionalFormatting sqref="G200:H200">
    <cfRule type="expression" dxfId="5588" priority="3439" stopIfTrue="1">
      <formula>$A200&lt;&gt;""</formula>
    </cfRule>
  </conditionalFormatting>
  <conditionalFormatting sqref="H200">
    <cfRule type="expression" dxfId="5587" priority="3440" stopIfTrue="1">
      <formula>$A200&lt;&gt;""</formula>
    </cfRule>
  </conditionalFormatting>
  <conditionalFormatting sqref="F201">
    <cfRule type="expression" dxfId="5586" priority="3438" stopIfTrue="1">
      <formula>$A201&lt;&gt;""</formula>
    </cfRule>
  </conditionalFormatting>
  <conditionalFormatting sqref="G202:H202">
    <cfRule type="expression" dxfId="5585" priority="3436" stopIfTrue="1">
      <formula>$A202&lt;&gt;""</formula>
    </cfRule>
  </conditionalFormatting>
  <conditionalFormatting sqref="G202:H202">
    <cfRule type="expression" dxfId="5584" priority="3437" stopIfTrue="1">
      <formula>$A202&lt;&gt;""</formula>
    </cfRule>
  </conditionalFormatting>
  <conditionalFormatting sqref="G203:H203">
    <cfRule type="expression" dxfId="5583" priority="3434" stopIfTrue="1">
      <formula>$A203&lt;&gt;""</formula>
    </cfRule>
  </conditionalFormatting>
  <conditionalFormatting sqref="G203:H203">
    <cfRule type="expression" dxfId="5582" priority="3435" stopIfTrue="1">
      <formula>$A203&lt;&gt;""</formula>
    </cfRule>
  </conditionalFormatting>
  <conditionalFormatting sqref="F203">
    <cfRule type="expression" dxfId="5581" priority="3433" stopIfTrue="1">
      <formula>$A203&lt;&gt;""</formula>
    </cfRule>
  </conditionalFormatting>
  <conditionalFormatting sqref="F208">
    <cfRule type="expression" dxfId="5580" priority="3432" stopIfTrue="1">
      <formula>$A208&lt;&gt;""</formula>
    </cfRule>
  </conditionalFormatting>
  <conditionalFormatting sqref="F204">
    <cfRule type="expression" dxfId="5579" priority="3431" stopIfTrue="1">
      <formula>$A204&lt;&gt;""</formula>
    </cfRule>
  </conditionalFormatting>
  <conditionalFormatting sqref="G208">
    <cfRule type="expression" dxfId="5578" priority="3430" stopIfTrue="1">
      <formula>$A208&lt;&gt;""</formula>
    </cfRule>
  </conditionalFormatting>
  <conditionalFormatting sqref="H205">
    <cfRule type="expression" dxfId="5577" priority="3428" stopIfTrue="1">
      <formula>$A205&lt;&gt;""</formula>
    </cfRule>
  </conditionalFormatting>
  <conditionalFormatting sqref="H205">
    <cfRule type="expression" dxfId="5576" priority="3429" stopIfTrue="1">
      <formula>$A205&lt;&gt;""</formula>
    </cfRule>
  </conditionalFormatting>
  <conditionalFormatting sqref="G205">
    <cfRule type="expression" dxfId="5575" priority="3426" stopIfTrue="1">
      <formula>$A205&lt;&gt;""</formula>
    </cfRule>
  </conditionalFormatting>
  <conditionalFormatting sqref="G205">
    <cfRule type="expression" dxfId="5574" priority="3427" stopIfTrue="1">
      <formula>$A205&lt;&gt;""</formula>
    </cfRule>
  </conditionalFormatting>
  <conditionalFormatting sqref="F205">
    <cfRule type="expression" dxfId="5573" priority="3425" stopIfTrue="1">
      <formula>$A205&lt;&gt;""</formula>
    </cfRule>
  </conditionalFormatting>
  <conditionalFormatting sqref="H206">
    <cfRule type="expression" dxfId="5572" priority="3423" stopIfTrue="1">
      <formula>$A206&lt;&gt;""</formula>
    </cfRule>
  </conditionalFormatting>
  <conditionalFormatting sqref="H206">
    <cfRule type="expression" dxfId="5571" priority="3424" stopIfTrue="1">
      <formula>$A206&lt;&gt;""</formula>
    </cfRule>
  </conditionalFormatting>
  <conditionalFormatting sqref="G206">
    <cfRule type="expression" dxfId="5570" priority="3421" stopIfTrue="1">
      <formula>$A206&lt;&gt;""</formula>
    </cfRule>
  </conditionalFormatting>
  <conditionalFormatting sqref="G206">
    <cfRule type="expression" dxfId="5569" priority="3422" stopIfTrue="1">
      <formula>$A206&lt;&gt;""</formula>
    </cfRule>
  </conditionalFormatting>
  <conditionalFormatting sqref="F206">
    <cfRule type="expression" dxfId="5568" priority="3419" stopIfTrue="1">
      <formula>$A206&lt;&gt;""</formula>
    </cfRule>
  </conditionalFormatting>
  <conditionalFormatting sqref="F206">
    <cfRule type="expression" dxfId="5567" priority="3420" stopIfTrue="1">
      <formula>$A206&lt;&gt;""</formula>
    </cfRule>
  </conditionalFormatting>
  <conditionalFormatting sqref="G207:H207">
    <cfRule type="expression" dxfId="5566" priority="3417" stopIfTrue="1">
      <formula>$A207&lt;&gt;""</formula>
    </cfRule>
  </conditionalFormatting>
  <conditionalFormatting sqref="G207:H207">
    <cfRule type="expression" dxfId="5565" priority="3418" stopIfTrue="1">
      <formula>$A207&lt;&gt;""</formula>
    </cfRule>
  </conditionalFormatting>
  <conditionalFormatting sqref="F202">
    <cfRule type="expression" dxfId="5564" priority="3416" stopIfTrue="1">
      <formula>$A202&lt;&gt;""</formula>
    </cfRule>
  </conditionalFormatting>
  <conditionalFormatting sqref="F210:H210">
    <cfRule type="expression" dxfId="5563" priority="3414" stopIfTrue="1">
      <formula>$A210&lt;&gt;""</formula>
    </cfRule>
  </conditionalFormatting>
  <conditionalFormatting sqref="F210:H210">
    <cfRule type="expression" dxfId="5562" priority="3415" stopIfTrue="1">
      <formula>$A210&lt;&gt;""</formula>
    </cfRule>
  </conditionalFormatting>
  <conditionalFormatting sqref="G209">
    <cfRule type="expression" dxfId="5561" priority="3412" stopIfTrue="1">
      <formula>$A209&lt;&gt;""</formula>
    </cfRule>
  </conditionalFormatting>
  <conditionalFormatting sqref="G209">
    <cfRule type="expression" dxfId="5560" priority="3413" stopIfTrue="1">
      <formula>$A209&lt;&gt;""</formula>
    </cfRule>
  </conditionalFormatting>
  <conditionalFormatting sqref="F211">
    <cfRule type="expression" dxfId="5559" priority="3411" stopIfTrue="1">
      <formula>$A211&lt;&gt;""</formula>
    </cfRule>
  </conditionalFormatting>
  <conditionalFormatting sqref="G211:H211">
    <cfRule type="expression" dxfId="5558" priority="3409" stopIfTrue="1">
      <formula>$A211&lt;&gt;""</formula>
    </cfRule>
  </conditionalFormatting>
  <conditionalFormatting sqref="G211:H211">
    <cfRule type="expression" dxfId="5557" priority="3410" stopIfTrue="1">
      <formula>$A211&lt;&gt;""</formula>
    </cfRule>
  </conditionalFormatting>
  <conditionalFormatting sqref="G214:H214">
    <cfRule type="expression" dxfId="5556" priority="3407" stopIfTrue="1">
      <formula>$A214&lt;&gt;""</formula>
    </cfRule>
  </conditionalFormatting>
  <conditionalFormatting sqref="G214:H214">
    <cfRule type="expression" dxfId="5555" priority="3408" stopIfTrue="1">
      <formula>$A214&lt;&gt;""</formula>
    </cfRule>
  </conditionalFormatting>
  <conditionalFormatting sqref="F214">
    <cfRule type="expression" dxfId="5554" priority="3406" stopIfTrue="1">
      <formula>$A214&lt;&gt;""</formula>
    </cfRule>
  </conditionalFormatting>
  <conditionalFormatting sqref="H212">
    <cfRule type="expression" dxfId="5553" priority="3404" stopIfTrue="1">
      <formula>$A212&lt;&gt;""</formula>
    </cfRule>
  </conditionalFormatting>
  <conditionalFormatting sqref="H212">
    <cfRule type="expression" dxfId="5552" priority="3405" stopIfTrue="1">
      <formula>$A212&lt;&gt;""</formula>
    </cfRule>
  </conditionalFormatting>
  <conditionalFormatting sqref="H213">
    <cfRule type="expression" dxfId="5551" priority="3402" stopIfTrue="1">
      <formula>$A213&lt;&gt;""</formula>
    </cfRule>
  </conditionalFormatting>
  <conditionalFormatting sqref="H213">
    <cfRule type="expression" dxfId="5550" priority="3403" stopIfTrue="1">
      <formula>$A213&lt;&gt;""</formula>
    </cfRule>
  </conditionalFormatting>
  <conditionalFormatting sqref="F213">
    <cfRule type="expression" dxfId="5549" priority="3401" stopIfTrue="1">
      <formula>$A213&lt;&gt;""</formula>
    </cfRule>
  </conditionalFormatting>
  <conditionalFormatting sqref="I215:J215">
    <cfRule type="expression" dxfId="5548" priority="3400" stopIfTrue="1">
      <formula>$A215&lt;&gt;""</formula>
    </cfRule>
  </conditionalFormatting>
  <conditionalFormatting sqref="G213:H213">
    <cfRule type="expression" dxfId="5547" priority="3398" stopIfTrue="1">
      <formula>$A213&lt;&gt;""</formula>
    </cfRule>
  </conditionalFormatting>
  <conditionalFormatting sqref="G213:H213">
    <cfRule type="expression" dxfId="5546" priority="3399" stopIfTrue="1">
      <formula>$A213&lt;&gt;""</formula>
    </cfRule>
  </conditionalFormatting>
  <conditionalFormatting sqref="F213">
    <cfRule type="expression" dxfId="5545" priority="3397" stopIfTrue="1">
      <formula>$A213&lt;&gt;""</formula>
    </cfRule>
  </conditionalFormatting>
  <conditionalFormatting sqref="F212">
    <cfRule type="expression" dxfId="5544" priority="3396" stopIfTrue="1">
      <formula>$A212&lt;&gt;""</formula>
    </cfRule>
  </conditionalFormatting>
  <conditionalFormatting sqref="G218:H218">
    <cfRule type="expression" dxfId="5543" priority="3395" stopIfTrue="1">
      <formula>$A218&lt;&gt;""</formula>
    </cfRule>
  </conditionalFormatting>
  <conditionalFormatting sqref="F218">
    <cfRule type="expression" dxfId="5542" priority="3394" stopIfTrue="1">
      <formula>$A218&lt;&gt;""</formula>
    </cfRule>
  </conditionalFormatting>
  <conditionalFormatting sqref="H219">
    <cfRule type="expression" dxfId="5541" priority="3393" stopIfTrue="1">
      <formula>$A219&lt;&gt;""</formula>
    </cfRule>
  </conditionalFormatting>
  <conditionalFormatting sqref="H195">
    <cfRule type="expression" dxfId="5540" priority="3392" stopIfTrue="1">
      <formula>$A195&lt;&gt;""</formula>
    </cfRule>
  </conditionalFormatting>
  <conditionalFormatting sqref="H195">
    <cfRule type="expression" dxfId="5539" priority="3391" stopIfTrue="1">
      <formula>$A195&lt;&gt;""</formula>
    </cfRule>
  </conditionalFormatting>
  <conditionalFormatting sqref="F219">
    <cfRule type="expression" dxfId="5538" priority="3390" stopIfTrue="1">
      <formula>$A219&lt;&gt;""</formula>
    </cfRule>
  </conditionalFormatting>
  <conditionalFormatting sqref="H220 F220">
    <cfRule type="expression" dxfId="5537" priority="3389" stopIfTrue="1">
      <formula>$A220&lt;&gt;""</formula>
    </cfRule>
  </conditionalFormatting>
  <conditionalFormatting sqref="G220">
    <cfRule type="expression" dxfId="5536" priority="3388" stopIfTrue="1">
      <formula>$A220&lt;&gt;""</formula>
    </cfRule>
  </conditionalFormatting>
  <conditionalFormatting sqref="G222:H222">
    <cfRule type="expression" dxfId="5535" priority="3386" stopIfTrue="1">
      <formula>$A222&lt;&gt;""</formula>
    </cfRule>
  </conditionalFormatting>
  <conditionalFormatting sqref="G222:H222">
    <cfRule type="expression" dxfId="5534" priority="3387" stopIfTrue="1">
      <formula>$A222&lt;&gt;""</formula>
    </cfRule>
  </conditionalFormatting>
  <conditionalFormatting sqref="G224:H224">
    <cfRule type="expression" dxfId="5533" priority="3384" stopIfTrue="1">
      <formula>$A224&lt;&gt;""</formula>
    </cfRule>
  </conditionalFormatting>
  <conditionalFormatting sqref="G224:H224">
    <cfRule type="expression" dxfId="5532" priority="3385" stopIfTrue="1">
      <formula>$A224&lt;&gt;""</formula>
    </cfRule>
  </conditionalFormatting>
  <conditionalFormatting sqref="F224">
    <cfRule type="expression" dxfId="5531" priority="3383" stopIfTrue="1">
      <formula>$A224&lt;&gt;""</formula>
    </cfRule>
  </conditionalFormatting>
  <conditionalFormatting sqref="F225">
    <cfRule type="expression" dxfId="5530" priority="3382" stopIfTrue="1">
      <formula>$A225&lt;&gt;""</formula>
    </cfRule>
  </conditionalFormatting>
  <conditionalFormatting sqref="F232:H232">
    <cfRule type="expression" dxfId="5529" priority="3380" stopIfTrue="1">
      <formula>$A232&lt;&gt;""</formula>
    </cfRule>
  </conditionalFormatting>
  <conditionalFormatting sqref="F232:H232">
    <cfRule type="expression" dxfId="5528" priority="3381" stopIfTrue="1">
      <formula>$A232&lt;&gt;""</formula>
    </cfRule>
  </conditionalFormatting>
  <conditionalFormatting sqref="G225">
    <cfRule type="expression" dxfId="5527" priority="3379" stopIfTrue="1">
      <formula>$A225&lt;&gt;""</formula>
    </cfRule>
  </conditionalFormatting>
  <conditionalFormatting sqref="F229:H229">
    <cfRule type="expression" dxfId="5526" priority="3377" stopIfTrue="1">
      <formula>$A229&lt;&gt;""</formula>
    </cfRule>
  </conditionalFormatting>
  <conditionalFormatting sqref="F229:H229">
    <cfRule type="expression" dxfId="5525" priority="3378" stopIfTrue="1">
      <formula>$A229&lt;&gt;""</formula>
    </cfRule>
  </conditionalFormatting>
  <conditionalFormatting sqref="F230">
    <cfRule type="expression" dxfId="5524" priority="3375" stopIfTrue="1">
      <formula>$A230&lt;&gt;""</formula>
    </cfRule>
  </conditionalFormatting>
  <conditionalFormatting sqref="F230">
    <cfRule type="expression" dxfId="5523" priority="3376" stopIfTrue="1">
      <formula>$A230&lt;&gt;""</formula>
    </cfRule>
  </conditionalFormatting>
  <conditionalFormatting sqref="G230">
    <cfRule type="expression" dxfId="5522" priority="3373" stopIfTrue="1">
      <formula>$A230&lt;&gt;""</formula>
    </cfRule>
  </conditionalFormatting>
  <conditionalFormatting sqref="G230">
    <cfRule type="expression" dxfId="5521" priority="3374" stopIfTrue="1">
      <formula>$A230&lt;&gt;""</formula>
    </cfRule>
  </conditionalFormatting>
  <conditionalFormatting sqref="F231">
    <cfRule type="expression" dxfId="5520" priority="3372" stopIfTrue="1">
      <formula>$A231&lt;&gt;""</formula>
    </cfRule>
  </conditionalFormatting>
  <conditionalFormatting sqref="G231">
    <cfRule type="expression" dxfId="5519" priority="3371" stopIfTrue="1">
      <formula>$A231&lt;&gt;""</formula>
    </cfRule>
  </conditionalFormatting>
  <conditionalFormatting sqref="F233:H233">
    <cfRule type="expression" dxfId="5518" priority="3369" stopIfTrue="1">
      <formula>$A233&lt;&gt;""</formula>
    </cfRule>
  </conditionalFormatting>
  <conditionalFormatting sqref="H233">
    <cfRule type="expression" dxfId="5517" priority="3370" stopIfTrue="1">
      <formula>$A233&lt;&gt;""</formula>
    </cfRule>
  </conditionalFormatting>
  <conditionalFormatting sqref="F234:H234">
    <cfRule type="expression" dxfId="5516" priority="3367" stopIfTrue="1">
      <formula>$A234&lt;&gt;""</formula>
    </cfRule>
  </conditionalFormatting>
  <conditionalFormatting sqref="H234">
    <cfRule type="expression" dxfId="5515" priority="3368" stopIfTrue="1">
      <formula>$A234&lt;&gt;""</formula>
    </cfRule>
  </conditionalFormatting>
  <conditionalFormatting sqref="G235:H235">
    <cfRule type="expression" dxfId="5514" priority="3365" stopIfTrue="1">
      <formula>$A235&lt;&gt;""</formula>
    </cfRule>
  </conditionalFormatting>
  <conditionalFormatting sqref="G235:H235">
    <cfRule type="expression" dxfId="5513" priority="3366" stopIfTrue="1">
      <formula>$A235&lt;&gt;""</formula>
    </cfRule>
  </conditionalFormatting>
  <conditionalFormatting sqref="F235">
    <cfRule type="expression" dxfId="5512" priority="3364" stopIfTrue="1">
      <formula>$A235&lt;&gt;""</formula>
    </cfRule>
  </conditionalFormatting>
  <conditionalFormatting sqref="F238:H238">
    <cfRule type="expression" dxfId="5511" priority="3362" stopIfTrue="1">
      <formula>$A238&lt;&gt;""</formula>
    </cfRule>
  </conditionalFormatting>
  <conditionalFormatting sqref="H238">
    <cfRule type="expression" dxfId="5510" priority="3363" stopIfTrue="1">
      <formula>$A238&lt;&gt;""</formula>
    </cfRule>
  </conditionalFormatting>
  <conditionalFormatting sqref="G237:H237">
    <cfRule type="expression" dxfId="5509" priority="3360" stopIfTrue="1">
      <formula>$A237&lt;&gt;""</formula>
    </cfRule>
  </conditionalFormatting>
  <conditionalFormatting sqref="G237:H237">
    <cfRule type="expression" dxfId="5508" priority="3361" stopIfTrue="1">
      <formula>$A237&lt;&gt;""</formula>
    </cfRule>
  </conditionalFormatting>
  <conditionalFormatting sqref="H236">
    <cfRule type="expression" dxfId="5507" priority="3359" stopIfTrue="1">
      <formula>$A236&lt;&gt;""</formula>
    </cfRule>
  </conditionalFormatting>
  <conditionalFormatting sqref="G239:H239">
    <cfRule type="expression" dxfId="5506" priority="3357" stopIfTrue="1">
      <formula>$A239&lt;&gt;""</formula>
    </cfRule>
  </conditionalFormatting>
  <conditionalFormatting sqref="H239">
    <cfRule type="expression" dxfId="5505" priority="3358" stopIfTrue="1">
      <formula>$A239&lt;&gt;""</formula>
    </cfRule>
  </conditionalFormatting>
  <conditionalFormatting sqref="G239:H239">
    <cfRule type="expression" dxfId="5504" priority="3356" stopIfTrue="1">
      <formula>$A239&lt;&gt;""</formula>
    </cfRule>
  </conditionalFormatting>
  <conditionalFormatting sqref="F239">
    <cfRule type="expression" dxfId="5503" priority="3355" stopIfTrue="1">
      <formula>$A239&lt;&gt;""</formula>
    </cfRule>
  </conditionalFormatting>
  <conditionalFormatting sqref="F240">
    <cfRule type="expression" dxfId="5502" priority="3354" stopIfTrue="1">
      <formula>$A240&lt;&gt;""</formula>
    </cfRule>
  </conditionalFormatting>
  <conditionalFormatting sqref="G240:H240">
    <cfRule type="expression" dxfId="5501" priority="3352" stopIfTrue="1">
      <formula>$A240&lt;&gt;""</formula>
    </cfRule>
  </conditionalFormatting>
  <conditionalFormatting sqref="G240:H240">
    <cfRule type="expression" dxfId="5500" priority="3353" stopIfTrue="1">
      <formula>$A240&lt;&gt;""</formula>
    </cfRule>
  </conditionalFormatting>
  <conditionalFormatting sqref="G241:H241">
    <cfRule type="expression" dxfId="5499" priority="3350" stopIfTrue="1">
      <formula>$A241&lt;&gt;""</formula>
    </cfRule>
  </conditionalFormatting>
  <conditionalFormatting sqref="H241">
    <cfRule type="expression" dxfId="5498" priority="3351" stopIfTrue="1">
      <formula>$A241&lt;&gt;""</formula>
    </cfRule>
  </conditionalFormatting>
  <conditionalFormatting sqref="G241:H241">
    <cfRule type="expression" dxfId="5497" priority="3349" stopIfTrue="1">
      <formula>$A241&lt;&gt;""</formula>
    </cfRule>
  </conditionalFormatting>
  <conditionalFormatting sqref="F241">
    <cfRule type="expression" dxfId="5496" priority="3348" stopIfTrue="1">
      <formula>$A241&lt;&gt;""</formula>
    </cfRule>
  </conditionalFormatting>
  <conditionalFormatting sqref="G242:H242">
    <cfRule type="expression" dxfId="5495" priority="3346" stopIfTrue="1">
      <formula>$A242&lt;&gt;""</formula>
    </cfRule>
  </conditionalFormatting>
  <conditionalFormatting sqref="G242:H242">
    <cfRule type="expression" dxfId="5494" priority="3347" stopIfTrue="1">
      <formula>$A242&lt;&gt;""</formula>
    </cfRule>
  </conditionalFormatting>
  <conditionalFormatting sqref="F243:H243">
    <cfRule type="expression" dxfId="5493" priority="3344" stopIfTrue="1">
      <formula>$A243&lt;&gt;""</formula>
    </cfRule>
  </conditionalFormatting>
  <conditionalFormatting sqref="F243:H243">
    <cfRule type="expression" dxfId="5492" priority="3345" stopIfTrue="1">
      <formula>$A243&lt;&gt;""</formula>
    </cfRule>
  </conditionalFormatting>
  <conditionalFormatting sqref="G245:H245">
    <cfRule type="expression" dxfId="5491" priority="3342" stopIfTrue="1">
      <formula>$A245&lt;&gt;""</formula>
    </cfRule>
  </conditionalFormatting>
  <conditionalFormatting sqref="H245">
    <cfRule type="expression" dxfId="5490" priority="3343" stopIfTrue="1">
      <formula>$A245&lt;&gt;""</formula>
    </cfRule>
  </conditionalFormatting>
  <conditionalFormatting sqref="G245:H245">
    <cfRule type="expression" dxfId="5489" priority="3341" stopIfTrue="1">
      <formula>$A245&lt;&gt;""</formula>
    </cfRule>
  </conditionalFormatting>
  <conditionalFormatting sqref="F245">
    <cfRule type="expression" dxfId="5488" priority="3340" stopIfTrue="1">
      <formula>$A245&lt;&gt;""</formula>
    </cfRule>
  </conditionalFormatting>
  <conditionalFormatting sqref="I247">
    <cfRule type="expression" dxfId="5487" priority="3339" stopIfTrue="1">
      <formula>$A247&lt;&gt;""</formula>
    </cfRule>
  </conditionalFormatting>
  <conditionalFormatting sqref="G257:H257">
    <cfRule type="expression" dxfId="5486" priority="3337" stopIfTrue="1">
      <formula>$A257&lt;&gt;""</formula>
    </cfRule>
  </conditionalFormatting>
  <conditionalFormatting sqref="G257:H257">
    <cfRule type="expression" dxfId="5485" priority="3338" stopIfTrue="1">
      <formula>$A257&lt;&gt;""</formula>
    </cfRule>
  </conditionalFormatting>
  <conditionalFormatting sqref="F257">
    <cfRule type="expression" dxfId="5484" priority="3336" stopIfTrue="1">
      <formula>$A257&lt;&gt;""</formula>
    </cfRule>
  </conditionalFormatting>
  <conditionalFormatting sqref="G248:H248">
    <cfRule type="expression" dxfId="5483" priority="3334" stopIfTrue="1">
      <formula>$A248&lt;&gt;""</formula>
    </cfRule>
  </conditionalFormatting>
  <conditionalFormatting sqref="G248:H248">
    <cfRule type="expression" dxfId="5482" priority="3335" stopIfTrue="1">
      <formula>$A248&lt;&gt;""</formula>
    </cfRule>
  </conditionalFormatting>
  <conditionalFormatting sqref="F248">
    <cfRule type="expression" dxfId="5481" priority="3333" stopIfTrue="1">
      <formula>$A248&lt;&gt;""</formula>
    </cfRule>
  </conditionalFormatting>
  <conditionalFormatting sqref="G250:H250">
    <cfRule type="expression" dxfId="5480" priority="3331" stopIfTrue="1">
      <formula>$A250&lt;&gt;""</formula>
    </cfRule>
  </conditionalFormatting>
  <conditionalFormatting sqref="G250:H250">
    <cfRule type="expression" dxfId="5479" priority="3332" stopIfTrue="1">
      <formula>$A250&lt;&gt;""</formula>
    </cfRule>
  </conditionalFormatting>
  <conditionalFormatting sqref="G253:H253">
    <cfRule type="expression" dxfId="5478" priority="3329" stopIfTrue="1">
      <formula>$A253&lt;&gt;""</formula>
    </cfRule>
  </conditionalFormatting>
  <conditionalFormatting sqref="G253:H253">
    <cfRule type="expression" dxfId="5477" priority="3330" stopIfTrue="1">
      <formula>$A253&lt;&gt;""</formula>
    </cfRule>
  </conditionalFormatting>
  <conditionalFormatting sqref="F253">
    <cfRule type="expression" dxfId="5476" priority="3328" stopIfTrue="1">
      <formula>$A253&lt;&gt;""</formula>
    </cfRule>
  </conditionalFormatting>
  <conditionalFormatting sqref="H255">
    <cfRule type="expression" dxfId="5475" priority="3326" stopIfTrue="1">
      <formula>$A255&lt;&gt;""</formula>
    </cfRule>
  </conditionalFormatting>
  <conditionalFormatting sqref="H255">
    <cfRule type="expression" dxfId="5474" priority="3327" stopIfTrue="1">
      <formula>$A255&lt;&gt;""</formula>
    </cfRule>
  </conditionalFormatting>
  <conditionalFormatting sqref="G255">
    <cfRule type="expression" dxfId="5473" priority="3324" stopIfTrue="1">
      <formula>$A255&lt;&gt;""</formula>
    </cfRule>
  </conditionalFormatting>
  <conditionalFormatting sqref="G255">
    <cfRule type="expression" dxfId="5472" priority="3325" stopIfTrue="1">
      <formula>$A255&lt;&gt;""</formula>
    </cfRule>
  </conditionalFormatting>
  <conditionalFormatting sqref="G256:H256">
    <cfRule type="expression" dxfId="5471" priority="3322" stopIfTrue="1">
      <formula>$A256&lt;&gt;""</formula>
    </cfRule>
  </conditionalFormatting>
  <conditionalFormatting sqref="G256:H256">
    <cfRule type="expression" dxfId="5470" priority="3323" stopIfTrue="1">
      <formula>$A256&lt;&gt;""</formula>
    </cfRule>
  </conditionalFormatting>
  <conditionalFormatting sqref="F256">
    <cfRule type="expression" dxfId="5469" priority="3321" stopIfTrue="1">
      <formula>$A256&lt;&gt;""</formula>
    </cfRule>
  </conditionalFormatting>
  <conditionalFormatting sqref="C260:H260">
    <cfRule type="expression" dxfId="5468" priority="3319" stopIfTrue="1">
      <formula>$A260&lt;&gt;""</formula>
    </cfRule>
  </conditionalFormatting>
  <conditionalFormatting sqref="C260:H260">
    <cfRule type="expression" dxfId="5467" priority="3320" stopIfTrue="1">
      <formula>$A260&lt;&gt;""</formula>
    </cfRule>
  </conditionalFormatting>
  <conditionalFormatting sqref="F258:H258">
    <cfRule type="expression" dxfId="5466" priority="3317" stopIfTrue="1">
      <formula>$A258&lt;&gt;""</formula>
    </cfRule>
  </conditionalFormatting>
  <conditionalFormatting sqref="F258:H258">
    <cfRule type="expression" dxfId="5465" priority="3318" stopIfTrue="1">
      <formula>$A258&lt;&gt;""</formula>
    </cfRule>
  </conditionalFormatting>
  <conditionalFormatting sqref="F259:H259">
    <cfRule type="expression" dxfId="5464" priority="3315" stopIfTrue="1">
      <formula>$A259&lt;&gt;""</formula>
    </cfRule>
  </conditionalFormatting>
  <conditionalFormatting sqref="F259:H259">
    <cfRule type="expression" dxfId="5463" priority="3316" stopIfTrue="1">
      <formula>$A259&lt;&gt;""</formula>
    </cfRule>
  </conditionalFormatting>
  <conditionalFormatting sqref="F208">
    <cfRule type="expression" dxfId="5462" priority="3312" stopIfTrue="1">
      <formula>$A208&lt;&gt;""</formula>
    </cfRule>
  </conditionalFormatting>
  <conditionalFormatting sqref="F256:I256">
    <cfRule type="expression" dxfId="5461" priority="3314" stopIfTrue="1">
      <formula>$A256&lt;&gt;""</formula>
    </cfRule>
  </conditionalFormatting>
  <conditionalFormatting sqref="H257:I257">
    <cfRule type="expression" dxfId="5460" priority="3313" stopIfTrue="1">
      <formula>$A257&lt;&gt;""</formula>
    </cfRule>
  </conditionalFormatting>
  <conditionalFormatting sqref="F134:H134">
    <cfRule type="expression" dxfId="5459" priority="3310" stopIfTrue="1">
      <formula>$A134&lt;&gt;""</formula>
    </cfRule>
  </conditionalFormatting>
  <conditionalFormatting sqref="F134:H134">
    <cfRule type="expression" dxfId="5458" priority="3311" stopIfTrue="1">
      <formula>$A134&lt;&gt;""</formula>
    </cfRule>
  </conditionalFormatting>
  <conditionalFormatting sqref="F135:H135">
    <cfRule type="expression" dxfId="5457" priority="3308" stopIfTrue="1">
      <formula>$A135&lt;&gt;""</formula>
    </cfRule>
  </conditionalFormatting>
  <conditionalFormatting sqref="F135:H135">
    <cfRule type="expression" dxfId="5456" priority="3309" stopIfTrue="1">
      <formula>$A135&lt;&gt;""</formula>
    </cfRule>
  </conditionalFormatting>
  <conditionalFormatting sqref="F133:H133">
    <cfRule type="expression" dxfId="5455" priority="3306" stopIfTrue="1">
      <formula>$A133&lt;&gt;""</formula>
    </cfRule>
  </conditionalFormatting>
  <conditionalFormatting sqref="F133:H133">
    <cfRule type="expression" dxfId="5454" priority="3307" stopIfTrue="1">
      <formula>$A133&lt;&gt;""</formula>
    </cfRule>
  </conditionalFormatting>
  <conditionalFormatting sqref="D143">
    <cfRule type="expression" dxfId="5453" priority="3305" stopIfTrue="1">
      <formula>$A143&lt;&gt;""</formula>
    </cfRule>
  </conditionalFormatting>
  <conditionalFormatting sqref="H136">
    <cfRule type="expression" dxfId="5452" priority="3304" stopIfTrue="1">
      <formula>$A136&lt;&gt;""</formula>
    </cfRule>
  </conditionalFormatting>
  <conditionalFormatting sqref="G136">
    <cfRule type="expression" dxfId="5451" priority="3302" stopIfTrue="1">
      <formula>$A136&lt;&gt;""</formula>
    </cfRule>
  </conditionalFormatting>
  <conditionalFormatting sqref="G136">
    <cfRule type="expression" dxfId="5450" priority="3303" stopIfTrue="1">
      <formula>$A136&lt;&gt;""</formula>
    </cfRule>
  </conditionalFormatting>
  <conditionalFormatting sqref="G138">
    <cfRule type="expression" dxfId="5449" priority="3301" stopIfTrue="1">
      <formula>$A138&lt;&gt;""</formula>
    </cfRule>
  </conditionalFormatting>
  <conditionalFormatting sqref="G139">
    <cfRule type="expression" dxfId="5448" priority="3300" stopIfTrue="1">
      <formula>$A139&lt;&gt;""</formula>
    </cfRule>
  </conditionalFormatting>
  <conditionalFormatting sqref="G145:H145">
    <cfRule type="expression" dxfId="5447" priority="3298" stopIfTrue="1">
      <formula>$A145&lt;&gt;""</formula>
    </cfRule>
  </conditionalFormatting>
  <conditionalFormatting sqref="G145:H145">
    <cfRule type="expression" dxfId="5446" priority="3299" stopIfTrue="1">
      <formula>$A145&lt;&gt;""</formula>
    </cfRule>
  </conditionalFormatting>
  <conditionalFormatting sqref="I164:J164">
    <cfRule type="expression" dxfId="5445" priority="3297" stopIfTrue="1">
      <formula>$A164&lt;&gt;""</formula>
    </cfRule>
  </conditionalFormatting>
  <conditionalFormatting sqref="F154:H154">
    <cfRule type="expression" dxfId="5444" priority="3295" stopIfTrue="1">
      <formula>$A154&lt;&gt;""</formula>
    </cfRule>
  </conditionalFormatting>
  <conditionalFormatting sqref="F154:H154">
    <cfRule type="expression" dxfId="5443" priority="3296" stopIfTrue="1">
      <formula>$A154&lt;&gt;""</formula>
    </cfRule>
  </conditionalFormatting>
  <conditionalFormatting sqref="G153">
    <cfRule type="expression" dxfId="5442" priority="3293" stopIfTrue="1">
      <formula>$A153&lt;&gt;""</formula>
    </cfRule>
  </conditionalFormatting>
  <conditionalFormatting sqref="G153">
    <cfRule type="expression" dxfId="5441" priority="3294" stopIfTrue="1">
      <formula>$A153&lt;&gt;""</formula>
    </cfRule>
  </conditionalFormatting>
  <conditionalFormatting sqref="F157:H157">
    <cfRule type="expression" dxfId="5440" priority="3291" stopIfTrue="1">
      <formula>$A157&lt;&gt;""</formula>
    </cfRule>
  </conditionalFormatting>
  <conditionalFormatting sqref="F157:H157">
    <cfRule type="expression" dxfId="5439" priority="3292" stopIfTrue="1">
      <formula>$A157&lt;&gt;""</formula>
    </cfRule>
  </conditionalFormatting>
  <conditionalFormatting sqref="G158:H158">
    <cfRule type="expression" dxfId="5438" priority="3289" stopIfTrue="1">
      <formula>$A158&lt;&gt;""</formula>
    </cfRule>
  </conditionalFormatting>
  <conditionalFormatting sqref="G158:H158">
    <cfRule type="expression" dxfId="5437" priority="3290" stopIfTrue="1">
      <formula>$A158&lt;&gt;""</formula>
    </cfRule>
  </conditionalFormatting>
  <conditionalFormatting sqref="G155:H155">
    <cfRule type="expression" dxfId="5436" priority="3287" stopIfTrue="1">
      <formula>$A155&lt;&gt;""</formula>
    </cfRule>
  </conditionalFormatting>
  <conditionalFormatting sqref="H155">
    <cfRule type="expression" dxfId="5435" priority="3288" stopIfTrue="1">
      <formula>$A155&lt;&gt;""</formula>
    </cfRule>
  </conditionalFormatting>
  <conditionalFormatting sqref="H159">
    <cfRule type="expression" dxfId="5434" priority="3285" stopIfTrue="1">
      <formula>$A159&lt;&gt;""</formula>
    </cfRule>
  </conditionalFormatting>
  <conditionalFormatting sqref="H159">
    <cfRule type="expression" dxfId="5433" priority="3286" stopIfTrue="1">
      <formula>$A159&lt;&gt;""</formula>
    </cfRule>
  </conditionalFormatting>
  <conditionalFormatting sqref="H160">
    <cfRule type="expression" dxfId="5432" priority="3283" stopIfTrue="1">
      <formula>$A160&lt;&gt;""</formula>
    </cfRule>
  </conditionalFormatting>
  <conditionalFormatting sqref="H160">
    <cfRule type="expression" dxfId="5431" priority="3284" stopIfTrue="1">
      <formula>$A160&lt;&gt;""</formula>
    </cfRule>
  </conditionalFormatting>
  <conditionalFormatting sqref="H161">
    <cfRule type="expression" dxfId="5430" priority="3281" stopIfTrue="1">
      <formula>$A161&lt;&gt;""</formula>
    </cfRule>
  </conditionalFormatting>
  <conditionalFormatting sqref="H161">
    <cfRule type="expression" dxfId="5429" priority="3282" stopIfTrue="1">
      <formula>$A161&lt;&gt;""</formula>
    </cfRule>
  </conditionalFormatting>
  <conditionalFormatting sqref="H162">
    <cfRule type="expression" dxfId="5428" priority="3279" stopIfTrue="1">
      <formula>$A162&lt;&gt;""</formula>
    </cfRule>
  </conditionalFormatting>
  <conditionalFormatting sqref="H162">
    <cfRule type="expression" dxfId="5427" priority="3280" stopIfTrue="1">
      <formula>$A162&lt;&gt;""</formula>
    </cfRule>
  </conditionalFormatting>
  <conditionalFormatting sqref="G166">
    <cfRule type="expression" dxfId="5426" priority="3277" stopIfTrue="1">
      <formula>$A166&lt;&gt;""</formula>
    </cfRule>
  </conditionalFormatting>
  <conditionalFormatting sqref="G166">
    <cfRule type="expression" dxfId="5425" priority="3278" stopIfTrue="1">
      <formula>$A166&lt;&gt;""</formula>
    </cfRule>
  </conditionalFormatting>
  <conditionalFormatting sqref="G165">
    <cfRule type="expression" dxfId="5424" priority="3275" stopIfTrue="1">
      <formula>$A165&lt;&gt;""</formula>
    </cfRule>
  </conditionalFormatting>
  <conditionalFormatting sqref="G165">
    <cfRule type="expression" dxfId="5423" priority="3276" stopIfTrue="1">
      <formula>$A165&lt;&gt;""</formula>
    </cfRule>
  </conditionalFormatting>
  <conditionalFormatting sqref="F171">
    <cfRule type="expression" dxfId="5422" priority="3274" stopIfTrue="1">
      <formula>$A171&lt;&gt;""</formula>
    </cfRule>
  </conditionalFormatting>
  <conditionalFormatting sqref="G172:H172">
    <cfRule type="expression" dxfId="5421" priority="3272" stopIfTrue="1">
      <formula>$A172&lt;&gt;""</formula>
    </cfRule>
  </conditionalFormatting>
  <conditionalFormatting sqref="G172:H172">
    <cfRule type="expression" dxfId="5420" priority="3273" stopIfTrue="1">
      <formula>$A172&lt;&gt;""</formula>
    </cfRule>
  </conditionalFormatting>
  <conditionalFormatting sqref="G173:H173">
    <cfRule type="expression" dxfId="5419" priority="3270" stopIfTrue="1">
      <formula>$A173&lt;&gt;""</formula>
    </cfRule>
  </conditionalFormatting>
  <conditionalFormatting sqref="G173:H173">
    <cfRule type="expression" dxfId="5418" priority="3271" stopIfTrue="1">
      <formula>$A173&lt;&gt;""</formula>
    </cfRule>
  </conditionalFormatting>
  <conditionalFormatting sqref="F172">
    <cfRule type="expression" dxfId="5417" priority="3269" stopIfTrue="1">
      <formula>$A172&lt;&gt;""</formula>
    </cfRule>
  </conditionalFormatting>
  <conditionalFormatting sqref="F173">
    <cfRule type="expression" dxfId="5416" priority="3268" stopIfTrue="1">
      <formula>$A173&lt;&gt;""</formula>
    </cfRule>
  </conditionalFormatting>
  <conditionalFormatting sqref="D172">
    <cfRule type="expression" dxfId="5415" priority="3267" stopIfTrue="1">
      <formula>$A172&lt;&gt;""</formula>
    </cfRule>
  </conditionalFormatting>
  <conditionalFormatting sqref="I186">
    <cfRule type="expression" dxfId="5414" priority="3266" stopIfTrue="1">
      <formula>$A186&lt;&gt;""</formula>
    </cfRule>
  </conditionalFormatting>
  <conditionalFormatting sqref="E184">
    <cfRule type="expression" dxfId="5413" priority="3265" stopIfTrue="1">
      <formula>$A184&lt;&gt;""</formula>
    </cfRule>
  </conditionalFormatting>
  <conditionalFormatting sqref="E185">
    <cfRule type="expression" dxfId="5412" priority="3264" stopIfTrue="1">
      <formula>$A185&lt;&gt;""</formula>
    </cfRule>
  </conditionalFormatting>
  <conditionalFormatting sqref="G175">
    <cfRule type="expression" dxfId="5411" priority="3262" stopIfTrue="1">
      <formula>$A175&lt;&gt;""</formula>
    </cfRule>
  </conditionalFormatting>
  <conditionalFormatting sqref="G175">
    <cfRule type="expression" dxfId="5410" priority="3263" stopIfTrue="1">
      <formula>$A175&lt;&gt;""</formula>
    </cfRule>
  </conditionalFormatting>
  <conditionalFormatting sqref="G174">
    <cfRule type="expression" dxfId="5409" priority="3260" stopIfTrue="1">
      <formula>$A174&lt;&gt;""</formula>
    </cfRule>
  </conditionalFormatting>
  <conditionalFormatting sqref="G174">
    <cfRule type="expression" dxfId="5408" priority="3261" stopIfTrue="1">
      <formula>$A174&lt;&gt;""</formula>
    </cfRule>
  </conditionalFormatting>
  <conditionalFormatting sqref="F186">
    <cfRule type="expression" dxfId="5407" priority="3259" stopIfTrue="1">
      <formula>$A186&lt;&gt;""</formula>
    </cfRule>
  </conditionalFormatting>
  <conditionalFormatting sqref="I210:J210">
    <cfRule type="expression" dxfId="5406" priority="3258" stopIfTrue="1">
      <formula>$A210&lt;&gt;""</formula>
    </cfRule>
  </conditionalFormatting>
  <conditionalFormatting sqref="G193:H193">
    <cfRule type="expression" dxfId="5405" priority="3256" stopIfTrue="1">
      <formula>$A193&lt;&gt;""</formula>
    </cfRule>
  </conditionalFormatting>
  <conditionalFormatting sqref="G193:H193">
    <cfRule type="expression" dxfId="5404" priority="3257" stopIfTrue="1">
      <formula>$A193&lt;&gt;""</formula>
    </cfRule>
  </conditionalFormatting>
  <conditionalFormatting sqref="G194:H194">
    <cfRule type="expression" dxfId="5403" priority="3254" stopIfTrue="1">
      <formula>$A194&lt;&gt;""</formula>
    </cfRule>
  </conditionalFormatting>
  <conditionalFormatting sqref="H194">
    <cfRule type="expression" dxfId="5402" priority="3255" stopIfTrue="1">
      <formula>$A194&lt;&gt;""</formula>
    </cfRule>
  </conditionalFormatting>
  <conditionalFormatting sqref="F195">
    <cfRule type="expression" dxfId="5401" priority="3253" stopIfTrue="1">
      <formula>$A195&lt;&gt;""</formula>
    </cfRule>
  </conditionalFormatting>
  <conditionalFormatting sqref="G196:H196">
    <cfRule type="expression" dxfId="5400" priority="3251" stopIfTrue="1">
      <formula>$A196&lt;&gt;""</formula>
    </cfRule>
  </conditionalFormatting>
  <conditionalFormatting sqref="G196:H196">
    <cfRule type="expression" dxfId="5399" priority="3252" stopIfTrue="1">
      <formula>$A196&lt;&gt;""</formula>
    </cfRule>
  </conditionalFormatting>
  <conditionalFormatting sqref="G197:H197">
    <cfRule type="expression" dxfId="5398" priority="3249" stopIfTrue="1">
      <formula>$A197&lt;&gt;""</formula>
    </cfRule>
  </conditionalFormatting>
  <conditionalFormatting sqref="G197:H197">
    <cfRule type="expression" dxfId="5397" priority="3250" stopIfTrue="1">
      <formula>$A197&lt;&gt;""</formula>
    </cfRule>
  </conditionalFormatting>
  <conditionalFormatting sqref="F197">
    <cfRule type="expression" dxfId="5396" priority="3248" stopIfTrue="1">
      <formula>$A197&lt;&gt;""</formula>
    </cfRule>
  </conditionalFormatting>
  <conditionalFormatting sqref="F202">
    <cfRule type="expression" dxfId="5395" priority="3247" stopIfTrue="1">
      <formula>$A202&lt;&gt;""</formula>
    </cfRule>
  </conditionalFormatting>
  <conditionalFormatting sqref="F198">
    <cfRule type="expression" dxfId="5394" priority="3246" stopIfTrue="1">
      <formula>$A198&lt;&gt;""</formula>
    </cfRule>
  </conditionalFormatting>
  <conditionalFormatting sqref="G202">
    <cfRule type="expression" dxfId="5393" priority="3245" stopIfTrue="1">
      <formula>$A202&lt;&gt;""</formula>
    </cfRule>
  </conditionalFormatting>
  <conditionalFormatting sqref="H199">
    <cfRule type="expression" dxfId="5392" priority="3243" stopIfTrue="1">
      <formula>$A199&lt;&gt;""</formula>
    </cfRule>
  </conditionalFormatting>
  <conditionalFormatting sqref="H199">
    <cfRule type="expression" dxfId="5391" priority="3244" stopIfTrue="1">
      <formula>$A199&lt;&gt;""</formula>
    </cfRule>
  </conditionalFormatting>
  <conditionalFormatting sqref="G199">
    <cfRule type="expression" dxfId="5390" priority="3241" stopIfTrue="1">
      <formula>$A199&lt;&gt;""</formula>
    </cfRule>
  </conditionalFormatting>
  <conditionalFormatting sqref="G199">
    <cfRule type="expression" dxfId="5389" priority="3242" stopIfTrue="1">
      <formula>$A199&lt;&gt;""</formula>
    </cfRule>
  </conditionalFormatting>
  <conditionalFormatting sqref="F199">
    <cfRule type="expression" dxfId="5388" priority="3240" stopIfTrue="1">
      <formula>$A199&lt;&gt;""</formula>
    </cfRule>
  </conditionalFormatting>
  <conditionalFormatting sqref="H200">
    <cfRule type="expression" dxfId="5387" priority="3238" stopIfTrue="1">
      <formula>$A200&lt;&gt;""</formula>
    </cfRule>
  </conditionalFormatting>
  <conditionalFormatting sqref="H200">
    <cfRule type="expression" dxfId="5386" priority="3239" stopIfTrue="1">
      <formula>$A200&lt;&gt;""</formula>
    </cfRule>
  </conditionalFormatting>
  <conditionalFormatting sqref="G200">
    <cfRule type="expression" dxfId="5385" priority="3236" stopIfTrue="1">
      <formula>$A200&lt;&gt;""</formula>
    </cfRule>
  </conditionalFormatting>
  <conditionalFormatting sqref="G200">
    <cfRule type="expression" dxfId="5384" priority="3237" stopIfTrue="1">
      <formula>$A200&lt;&gt;""</formula>
    </cfRule>
  </conditionalFormatting>
  <conditionalFormatting sqref="F200">
    <cfRule type="expression" dxfId="5383" priority="3234" stopIfTrue="1">
      <formula>$A200&lt;&gt;""</formula>
    </cfRule>
  </conditionalFormatting>
  <conditionalFormatting sqref="F200">
    <cfRule type="expression" dxfId="5382" priority="3235" stopIfTrue="1">
      <formula>$A200&lt;&gt;""</formula>
    </cfRule>
  </conditionalFormatting>
  <conditionalFormatting sqref="G201:H201">
    <cfRule type="expression" dxfId="5381" priority="3232" stopIfTrue="1">
      <formula>$A201&lt;&gt;""</formula>
    </cfRule>
  </conditionalFormatting>
  <conditionalFormatting sqref="G201:H201">
    <cfRule type="expression" dxfId="5380" priority="3233" stopIfTrue="1">
      <formula>$A201&lt;&gt;""</formula>
    </cfRule>
  </conditionalFormatting>
  <conditionalFormatting sqref="F196">
    <cfRule type="expression" dxfId="5379" priority="3231" stopIfTrue="1">
      <formula>$A196&lt;&gt;""</formula>
    </cfRule>
  </conditionalFormatting>
  <conditionalFormatting sqref="F204:H204">
    <cfRule type="expression" dxfId="5378" priority="3229" stopIfTrue="1">
      <formula>$A204&lt;&gt;""</formula>
    </cfRule>
  </conditionalFormatting>
  <conditionalFormatting sqref="F204:H204">
    <cfRule type="expression" dxfId="5377" priority="3230" stopIfTrue="1">
      <formula>$A204&lt;&gt;""</formula>
    </cfRule>
  </conditionalFormatting>
  <conditionalFormatting sqref="G203">
    <cfRule type="expression" dxfId="5376" priority="3227" stopIfTrue="1">
      <formula>$A203&lt;&gt;""</formula>
    </cfRule>
  </conditionalFormatting>
  <conditionalFormatting sqref="G203">
    <cfRule type="expression" dxfId="5375" priority="3228" stopIfTrue="1">
      <formula>$A203&lt;&gt;""</formula>
    </cfRule>
  </conditionalFormatting>
  <conditionalFormatting sqref="F205">
    <cfRule type="expression" dxfId="5374" priority="3226" stopIfTrue="1">
      <formula>$A205&lt;&gt;""</formula>
    </cfRule>
  </conditionalFormatting>
  <conditionalFormatting sqref="G205:H205">
    <cfRule type="expression" dxfId="5373" priority="3224" stopIfTrue="1">
      <formula>$A205&lt;&gt;""</formula>
    </cfRule>
  </conditionalFormatting>
  <conditionalFormatting sqref="G205:H205">
    <cfRule type="expression" dxfId="5372" priority="3225" stopIfTrue="1">
      <formula>$A205&lt;&gt;""</formula>
    </cfRule>
  </conditionalFormatting>
  <conditionalFormatting sqref="G208:H208">
    <cfRule type="expression" dxfId="5371" priority="3222" stopIfTrue="1">
      <formula>$A208&lt;&gt;""</formula>
    </cfRule>
  </conditionalFormatting>
  <conditionalFormatting sqref="G208:H208">
    <cfRule type="expression" dxfId="5370" priority="3223" stopIfTrue="1">
      <formula>$A208&lt;&gt;""</formula>
    </cfRule>
  </conditionalFormatting>
  <conditionalFormatting sqref="F208">
    <cfRule type="expression" dxfId="5369" priority="3221" stopIfTrue="1">
      <formula>$A208&lt;&gt;""</formula>
    </cfRule>
  </conditionalFormatting>
  <conditionalFormatting sqref="H206">
    <cfRule type="expression" dxfId="5368" priority="3219" stopIfTrue="1">
      <formula>$A206&lt;&gt;""</formula>
    </cfRule>
  </conditionalFormatting>
  <conditionalFormatting sqref="H206">
    <cfRule type="expression" dxfId="5367" priority="3220" stopIfTrue="1">
      <formula>$A206&lt;&gt;""</formula>
    </cfRule>
  </conditionalFormatting>
  <conditionalFormatting sqref="H207">
    <cfRule type="expression" dxfId="5366" priority="3217" stopIfTrue="1">
      <formula>$A207&lt;&gt;""</formula>
    </cfRule>
  </conditionalFormatting>
  <conditionalFormatting sqref="H207">
    <cfRule type="expression" dxfId="5365" priority="3218" stopIfTrue="1">
      <formula>$A207&lt;&gt;""</formula>
    </cfRule>
  </conditionalFormatting>
  <conditionalFormatting sqref="F207">
    <cfRule type="expression" dxfId="5364" priority="3216" stopIfTrue="1">
      <formula>$A207&lt;&gt;""</formula>
    </cfRule>
  </conditionalFormatting>
  <conditionalFormatting sqref="I209:J209">
    <cfRule type="expression" dxfId="5363" priority="3215" stopIfTrue="1">
      <formula>$A209&lt;&gt;""</formula>
    </cfRule>
  </conditionalFormatting>
  <conditionalFormatting sqref="G207:H207">
    <cfRule type="expression" dxfId="5362" priority="3213" stopIfTrue="1">
      <formula>$A207&lt;&gt;""</formula>
    </cfRule>
  </conditionalFormatting>
  <conditionalFormatting sqref="G207:H207">
    <cfRule type="expression" dxfId="5361" priority="3214" stopIfTrue="1">
      <formula>$A207&lt;&gt;""</formula>
    </cfRule>
  </conditionalFormatting>
  <conditionalFormatting sqref="F207">
    <cfRule type="expression" dxfId="5360" priority="3212" stopIfTrue="1">
      <formula>$A207&lt;&gt;""</formula>
    </cfRule>
  </conditionalFormatting>
  <conditionalFormatting sqref="F206">
    <cfRule type="expression" dxfId="5359" priority="3211" stopIfTrue="1">
      <formula>$A206&lt;&gt;""</formula>
    </cfRule>
  </conditionalFormatting>
  <conditionalFormatting sqref="G212:H212">
    <cfRule type="expression" dxfId="5358" priority="3210" stopIfTrue="1">
      <formula>$A212&lt;&gt;""</formula>
    </cfRule>
  </conditionalFormatting>
  <conditionalFormatting sqref="F212">
    <cfRule type="expression" dxfId="5357" priority="3209" stopIfTrue="1">
      <formula>$A212&lt;&gt;""</formula>
    </cfRule>
  </conditionalFormatting>
  <conditionalFormatting sqref="H213">
    <cfRule type="expression" dxfId="5356" priority="3208" stopIfTrue="1">
      <formula>$A213&lt;&gt;""</formula>
    </cfRule>
  </conditionalFormatting>
  <conditionalFormatting sqref="H189">
    <cfRule type="expression" dxfId="5355" priority="3207" stopIfTrue="1">
      <formula>$A189&lt;&gt;""</formula>
    </cfRule>
  </conditionalFormatting>
  <conditionalFormatting sqref="H189">
    <cfRule type="expression" dxfId="5354" priority="3206" stopIfTrue="1">
      <formula>$A189&lt;&gt;""</formula>
    </cfRule>
  </conditionalFormatting>
  <conditionalFormatting sqref="F213">
    <cfRule type="expression" dxfId="5353" priority="3205" stopIfTrue="1">
      <formula>$A213&lt;&gt;""</formula>
    </cfRule>
  </conditionalFormatting>
  <conditionalFormatting sqref="H214 F214">
    <cfRule type="expression" dxfId="5352" priority="3204" stopIfTrue="1">
      <formula>$A214&lt;&gt;""</formula>
    </cfRule>
  </conditionalFormatting>
  <conditionalFormatting sqref="G214">
    <cfRule type="expression" dxfId="5351" priority="3203" stopIfTrue="1">
      <formula>$A214&lt;&gt;""</formula>
    </cfRule>
  </conditionalFormatting>
  <conditionalFormatting sqref="G216:H216">
    <cfRule type="expression" dxfId="5350" priority="3201" stopIfTrue="1">
      <formula>$A216&lt;&gt;""</formula>
    </cfRule>
  </conditionalFormatting>
  <conditionalFormatting sqref="G216:H216">
    <cfRule type="expression" dxfId="5349" priority="3202" stopIfTrue="1">
      <formula>$A216&lt;&gt;""</formula>
    </cfRule>
  </conditionalFormatting>
  <conditionalFormatting sqref="G218:H218">
    <cfRule type="expression" dxfId="5348" priority="3199" stopIfTrue="1">
      <formula>$A218&lt;&gt;""</formula>
    </cfRule>
  </conditionalFormatting>
  <conditionalFormatting sqref="G218:H218">
    <cfRule type="expression" dxfId="5347" priority="3200" stopIfTrue="1">
      <formula>$A218&lt;&gt;""</formula>
    </cfRule>
  </conditionalFormatting>
  <conditionalFormatting sqref="F218">
    <cfRule type="expression" dxfId="5346" priority="3198" stopIfTrue="1">
      <formula>$A218&lt;&gt;""</formula>
    </cfRule>
  </conditionalFormatting>
  <conditionalFormatting sqref="F219">
    <cfRule type="expression" dxfId="5345" priority="3197" stopIfTrue="1">
      <formula>$A219&lt;&gt;""</formula>
    </cfRule>
  </conditionalFormatting>
  <conditionalFormatting sqref="F226:H226">
    <cfRule type="expression" dxfId="5344" priority="3195" stopIfTrue="1">
      <formula>$A226&lt;&gt;""</formula>
    </cfRule>
  </conditionalFormatting>
  <conditionalFormatting sqref="F226:H226">
    <cfRule type="expression" dxfId="5343" priority="3196" stopIfTrue="1">
      <formula>$A226&lt;&gt;""</formula>
    </cfRule>
  </conditionalFormatting>
  <conditionalFormatting sqref="G219">
    <cfRule type="expression" dxfId="5342" priority="3194" stopIfTrue="1">
      <formula>$A219&lt;&gt;""</formula>
    </cfRule>
  </conditionalFormatting>
  <conditionalFormatting sqref="F223:H223">
    <cfRule type="expression" dxfId="5341" priority="3192" stopIfTrue="1">
      <formula>$A223&lt;&gt;""</formula>
    </cfRule>
  </conditionalFormatting>
  <conditionalFormatting sqref="F223:H223">
    <cfRule type="expression" dxfId="5340" priority="3193" stopIfTrue="1">
      <formula>$A223&lt;&gt;""</formula>
    </cfRule>
  </conditionalFormatting>
  <conditionalFormatting sqref="F224">
    <cfRule type="expression" dxfId="5339" priority="3190" stopIfTrue="1">
      <formula>$A224&lt;&gt;""</formula>
    </cfRule>
  </conditionalFormatting>
  <conditionalFormatting sqref="F224">
    <cfRule type="expression" dxfId="5338" priority="3191" stopIfTrue="1">
      <formula>$A224&lt;&gt;""</formula>
    </cfRule>
  </conditionalFormatting>
  <conditionalFormatting sqref="G224">
    <cfRule type="expression" dxfId="5337" priority="3188" stopIfTrue="1">
      <formula>$A224&lt;&gt;""</formula>
    </cfRule>
  </conditionalFormatting>
  <conditionalFormatting sqref="G224">
    <cfRule type="expression" dxfId="5336" priority="3189" stopIfTrue="1">
      <formula>$A224&lt;&gt;""</formula>
    </cfRule>
  </conditionalFormatting>
  <conditionalFormatting sqref="F225">
    <cfRule type="expression" dxfId="5335" priority="3187" stopIfTrue="1">
      <formula>$A225&lt;&gt;""</formula>
    </cfRule>
  </conditionalFormatting>
  <conditionalFormatting sqref="G225">
    <cfRule type="expression" dxfId="5334" priority="3186" stopIfTrue="1">
      <formula>$A225&lt;&gt;""</formula>
    </cfRule>
  </conditionalFormatting>
  <conditionalFormatting sqref="F227:H227">
    <cfRule type="expression" dxfId="5333" priority="3184" stopIfTrue="1">
      <formula>$A227&lt;&gt;""</formula>
    </cfRule>
  </conditionalFormatting>
  <conditionalFormatting sqref="H227">
    <cfRule type="expression" dxfId="5332" priority="3185" stopIfTrue="1">
      <formula>$A227&lt;&gt;""</formula>
    </cfRule>
  </conditionalFormatting>
  <conditionalFormatting sqref="F228:H228">
    <cfRule type="expression" dxfId="5331" priority="3182" stopIfTrue="1">
      <formula>$A228&lt;&gt;""</formula>
    </cfRule>
  </conditionalFormatting>
  <conditionalFormatting sqref="H228">
    <cfRule type="expression" dxfId="5330" priority="3183" stopIfTrue="1">
      <formula>$A228&lt;&gt;""</formula>
    </cfRule>
  </conditionalFormatting>
  <conditionalFormatting sqref="G229:H229">
    <cfRule type="expression" dxfId="5329" priority="3180" stopIfTrue="1">
      <formula>$A229&lt;&gt;""</formula>
    </cfRule>
  </conditionalFormatting>
  <conditionalFormatting sqref="G229:H229">
    <cfRule type="expression" dxfId="5328" priority="3181" stopIfTrue="1">
      <formula>$A229&lt;&gt;""</formula>
    </cfRule>
  </conditionalFormatting>
  <conditionalFormatting sqref="F229">
    <cfRule type="expression" dxfId="5327" priority="3179" stopIfTrue="1">
      <formula>$A229&lt;&gt;""</formula>
    </cfRule>
  </conditionalFormatting>
  <conditionalFormatting sqref="F232:H232">
    <cfRule type="expression" dxfId="5326" priority="3177" stopIfTrue="1">
      <formula>$A232&lt;&gt;""</formula>
    </cfRule>
  </conditionalFormatting>
  <conditionalFormatting sqref="H232">
    <cfRule type="expression" dxfId="5325" priority="3178" stopIfTrue="1">
      <formula>$A232&lt;&gt;""</formula>
    </cfRule>
  </conditionalFormatting>
  <conditionalFormatting sqref="G231:H231">
    <cfRule type="expression" dxfId="5324" priority="3175" stopIfTrue="1">
      <formula>$A231&lt;&gt;""</formula>
    </cfRule>
  </conditionalFormatting>
  <conditionalFormatting sqref="G231:H231">
    <cfRule type="expression" dxfId="5323" priority="3176" stopIfTrue="1">
      <formula>$A231&lt;&gt;""</formula>
    </cfRule>
  </conditionalFormatting>
  <conditionalFormatting sqref="H230">
    <cfRule type="expression" dxfId="5322" priority="3174" stopIfTrue="1">
      <formula>$A230&lt;&gt;""</formula>
    </cfRule>
  </conditionalFormatting>
  <conditionalFormatting sqref="G233:H233">
    <cfRule type="expression" dxfId="5321" priority="3172" stopIfTrue="1">
      <formula>$A233&lt;&gt;""</formula>
    </cfRule>
  </conditionalFormatting>
  <conditionalFormatting sqref="H233">
    <cfRule type="expression" dxfId="5320" priority="3173" stopIfTrue="1">
      <formula>$A233&lt;&gt;""</formula>
    </cfRule>
  </conditionalFormatting>
  <conditionalFormatting sqref="G233:H233">
    <cfRule type="expression" dxfId="5319" priority="3171" stopIfTrue="1">
      <formula>$A233&lt;&gt;""</formula>
    </cfRule>
  </conditionalFormatting>
  <conditionalFormatting sqref="F233">
    <cfRule type="expression" dxfId="5318" priority="3170" stopIfTrue="1">
      <formula>$A233&lt;&gt;""</formula>
    </cfRule>
  </conditionalFormatting>
  <conditionalFormatting sqref="F234">
    <cfRule type="expression" dxfId="5317" priority="3169" stopIfTrue="1">
      <formula>$A234&lt;&gt;""</formula>
    </cfRule>
  </conditionalFormatting>
  <conditionalFormatting sqref="G234:H234">
    <cfRule type="expression" dxfId="5316" priority="3167" stopIfTrue="1">
      <formula>$A234&lt;&gt;""</formula>
    </cfRule>
  </conditionalFormatting>
  <conditionalFormatting sqref="G234:H234">
    <cfRule type="expression" dxfId="5315" priority="3168" stopIfTrue="1">
      <formula>$A234&lt;&gt;""</formula>
    </cfRule>
  </conditionalFormatting>
  <conditionalFormatting sqref="G235:H235">
    <cfRule type="expression" dxfId="5314" priority="3165" stopIfTrue="1">
      <formula>$A235&lt;&gt;""</formula>
    </cfRule>
  </conditionalFormatting>
  <conditionalFormatting sqref="H235">
    <cfRule type="expression" dxfId="5313" priority="3166" stopIfTrue="1">
      <formula>$A235&lt;&gt;""</formula>
    </cfRule>
  </conditionalFormatting>
  <conditionalFormatting sqref="G235:H235">
    <cfRule type="expression" dxfId="5312" priority="3164" stopIfTrue="1">
      <formula>$A235&lt;&gt;""</formula>
    </cfRule>
  </conditionalFormatting>
  <conditionalFormatting sqref="F235">
    <cfRule type="expression" dxfId="5311" priority="3163" stopIfTrue="1">
      <formula>$A235&lt;&gt;""</formula>
    </cfRule>
  </conditionalFormatting>
  <conditionalFormatting sqref="G236:H236">
    <cfRule type="expression" dxfId="5310" priority="3161" stopIfTrue="1">
      <formula>$A236&lt;&gt;""</formula>
    </cfRule>
  </conditionalFormatting>
  <conditionalFormatting sqref="G236:H236">
    <cfRule type="expression" dxfId="5309" priority="3162" stopIfTrue="1">
      <formula>$A236&lt;&gt;""</formula>
    </cfRule>
  </conditionalFormatting>
  <conditionalFormatting sqref="F237:H237">
    <cfRule type="expression" dxfId="5308" priority="3159" stopIfTrue="1">
      <formula>$A237&lt;&gt;""</formula>
    </cfRule>
  </conditionalFormatting>
  <conditionalFormatting sqref="F237:H237">
    <cfRule type="expression" dxfId="5307" priority="3160" stopIfTrue="1">
      <formula>$A237&lt;&gt;""</formula>
    </cfRule>
  </conditionalFormatting>
  <conditionalFormatting sqref="G239:H239">
    <cfRule type="expression" dxfId="5306" priority="3157" stopIfTrue="1">
      <formula>$A239&lt;&gt;""</formula>
    </cfRule>
  </conditionalFormatting>
  <conditionalFormatting sqref="H239">
    <cfRule type="expression" dxfId="5305" priority="3158" stopIfTrue="1">
      <formula>$A239&lt;&gt;""</formula>
    </cfRule>
  </conditionalFormatting>
  <conditionalFormatting sqref="G239:H239">
    <cfRule type="expression" dxfId="5304" priority="3156" stopIfTrue="1">
      <formula>$A239&lt;&gt;""</formula>
    </cfRule>
  </conditionalFormatting>
  <conditionalFormatting sqref="F239">
    <cfRule type="expression" dxfId="5303" priority="3155" stopIfTrue="1">
      <formula>$A239&lt;&gt;""</formula>
    </cfRule>
  </conditionalFormatting>
  <conditionalFormatting sqref="I241">
    <cfRule type="expression" dxfId="5302" priority="3154" stopIfTrue="1">
      <formula>$A241&lt;&gt;""</formula>
    </cfRule>
  </conditionalFormatting>
  <conditionalFormatting sqref="G251:H251">
    <cfRule type="expression" dxfId="5301" priority="3152" stopIfTrue="1">
      <formula>$A251&lt;&gt;""</formula>
    </cfRule>
  </conditionalFormatting>
  <conditionalFormatting sqref="G251:H251">
    <cfRule type="expression" dxfId="5300" priority="3153" stopIfTrue="1">
      <formula>$A251&lt;&gt;""</formula>
    </cfRule>
  </conditionalFormatting>
  <conditionalFormatting sqref="F251">
    <cfRule type="expression" dxfId="5299" priority="3151" stopIfTrue="1">
      <formula>$A251&lt;&gt;""</formula>
    </cfRule>
  </conditionalFormatting>
  <conditionalFormatting sqref="G242:H242">
    <cfRule type="expression" dxfId="5298" priority="3149" stopIfTrue="1">
      <formula>$A242&lt;&gt;""</formula>
    </cfRule>
  </conditionalFormatting>
  <conditionalFormatting sqref="G242:H242">
    <cfRule type="expression" dxfId="5297" priority="3150" stopIfTrue="1">
      <formula>$A242&lt;&gt;""</formula>
    </cfRule>
  </conditionalFormatting>
  <conditionalFormatting sqref="F242">
    <cfRule type="expression" dxfId="5296" priority="3148" stopIfTrue="1">
      <formula>$A242&lt;&gt;""</formula>
    </cfRule>
  </conditionalFormatting>
  <conditionalFormatting sqref="G244:H244">
    <cfRule type="expression" dxfId="5295" priority="3146" stopIfTrue="1">
      <formula>$A244&lt;&gt;""</formula>
    </cfRule>
  </conditionalFormatting>
  <conditionalFormatting sqref="G244:H244">
    <cfRule type="expression" dxfId="5294" priority="3147" stopIfTrue="1">
      <formula>$A244&lt;&gt;""</formula>
    </cfRule>
  </conditionalFormatting>
  <conditionalFormatting sqref="G247:H247">
    <cfRule type="expression" dxfId="5293" priority="3144" stopIfTrue="1">
      <formula>$A247&lt;&gt;""</formula>
    </cfRule>
  </conditionalFormatting>
  <conditionalFormatting sqref="G247:H247">
    <cfRule type="expression" dxfId="5292" priority="3145" stopIfTrue="1">
      <formula>$A247&lt;&gt;""</formula>
    </cfRule>
  </conditionalFormatting>
  <conditionalFormatting sqref="F247">
    <cfRule type="expression" dxfId="5291" priority="3143" stopIfTrue="1">
      <formula>$A247&lt;&gt;""</formula>
    </cfRule>
  </conditionalFormatting>
  <conditionalFormatting sqref="H249">
    <cfRule type="expression" dxfId="5290" priority="3141" stopIfTrue="1">
      <formula>$A249&lt;&gt;""</formula>
    </cfRule>
  </conditionalFormatting>
  <conditionalFormatting sqref="H249">
    <cfRule type="expression" dxfId="5289" priority="3142" stopIfTrue="1">
      <formula>$A249&lt;&gt;""</formula>
    </cfRule>
  </conditionalFormatting>
  <conditionalFormatting sqref="G249">
    <cfRule type="expression" dxfId="5288" priority="3139" stopIfTrue="1">
      <formula>$A249&lt;&gt;""</formula>
    </cfRule>
  </conditionalFormatting>
  <conditionalFormatting sqref="G249">
    <cfRule type="expression" dxfId="5287" priority="3140" stopIfTrue="1">
      <formula>$A249&lt;&gt;""</formula>
    </cfRule>
  </conditionalFormatting>
  <conditionalFormatting sqref="G250:H250">
    <cfRule type="expression" dxfId="5286" priority="3137" stopIfTrue="1">
      <formula>$A250&lt;&gt;""</formula>
    </cfRule>
  </conditionalFormatting>
  <conditionalFormatting sqref="G250:H250">
    <cfRule type="expression" dxfId="5285" priority="3138" stopIfTrue="1">
      <formula>$A250&lt;&gt;""</formula>
    </cfRule>
  </conditionalFormatting>
  <conditionalFormatting sqref="F250">
    <cfRule type="expression" dxfId="5284" priority="3136" stopIfTrue="1">
      <formula>$A250&lt;&gt;""</formula>
    </cfRule>
  </conditionalFormatting>
  <conditionalFormatting sqref="C254:H254">
    <cfRule type="expression" dxfId="5283" priority="3134" stopIfTrue="1">
      <formula>$A254&lt;&gt;""</formula>
    </cfRule>
  </conditionalFormatting>
  <conditionalFormatting sqref="C254:H254">
    <cfRule type="expression" dxfId="5282" priority="3135" stopIfTrue="1">
      <formula>$A254&lt;&gt;""</formula>
    </cfRule>
  </conditionalFormatting>
  <conditionalFormatting sqref="F252:H252">
    <cfRule type="expression" dxfId="5281" priority="3132" stopIfTrue="1">
      <formula>$A252&lt;&gt;""</formula>
    </cfRule>
  </conditionalFormatting>
  <conditionalFormatting sqref="F252:H252">
    <cfRule type="expression" dxfId="5280" priority="3133" stopIfTrue="1">
      <formula>$A252&lt;&gt;""</formula>
    </cfRule>
  </conditionalFormatting>
  <conditionalFormatting sqref="F253:H253">
    <cfRule type="expression" dxfId="5279" priority="3130" stopIfTrue="1">
      <formula>$A253&lt;&gt;""</formula>
    </cfRule>
  </conditionalFormatting>
  <conditionalFormatting sqref="F253:H253">
    <cfRule type="expression" dxfId="5278" priority="3131" stopIfTrue="1">
      <formula>$A253&lt;&gt;""</formula>
    </cfRule>
  </conditionalFormatting>
  <conditionalFormatting sqref="F217">
    <cfRule type="expression" dxfId="5277" priority="3129" stopIfTrue="1">
      <formula>$A217&lt;&gt;""</formula>
    </cfRule>
  </conditionalFormatting>
  <conditionalFormatting sqref="H138">
    <cfRule type="expression" dxfId="5276" priority="3127" stopIfTrue="1">
      <formula>$A138&lt;&gt;""</formula>
    </cfRule>
  </conditionalFormatting>
  <conditionalFormatting sqref="H138">
    <cfRule type="expression" dxfId="5275" priority="3128" stopIfTrue="1">
      <formula>$A138&lt;&gt;""</formula>
    </cfRule>
  </conditionalFormatting>
  <conditionalFormatting sqref="H139">
    <cfRule type="expression" dxfId="5274" priority="3125" stopIfTrue="1">
      <formula>$A139&lt;&gt;""</formula>
    </cfRule>
  </conditionalFormatting>
  <conditionalFormatting sqref="H139">
    <cfRule type="expression" dxfId="5273" priority="3126" stopIfTrue="1">
      <formula>$A139&lt;&gt;""</formula>
    </cfRule>
  </conditionalFormatting>
  <conditionalFormatting sqref="F143:H143">
    <cfRule type="expression" dxfId="5272" priority="3123" stopIfTrue="1">
      <formula>$A143&lt;&gt;""</formula>
    </cfRule>
  </conditionalFormatting>
  <conditionalFormatting sqref="F143:H143">
    <cfRule type="expression" dxfId="5271" priority="3124" stopIfTrue="1">
      <formula>$A143&lt;&gt;""</formula>
    </cfRule>
  </conditionalFormatting>
  <conditionalFormatting sqref="F144:H144">
    <cfRule type="expression" dxfId="5270" priority="3121" stopIfTrue="1">
      <formula>$A144&lt;&gt;""</formula>
    </cfRule>
  </conditionalFormatting>
  <conditionalFormatting sqref="F144:H144">
    <cfRule type="expression" dxfId="5269" priority="3122" stopIfTrue="1">
      <formula>$A144&lt;&gt;""</formula>
    </cfRule>
  </conditionalFormatting>
  <conditionalFormatting sqref="G136">
    <cfRule type="expression" dxfId="5268" priority="3119" stopIfTrue="1">
      <formula>$A136&lt;&gt;""</formula>
    </cfRule>
  </conditionalFormatting>
  <conditionalFormatting sqref="G136">
    <cfRule type="expression" dxfId="5267" priority="3120" stopIfTrue="1">
      <formula>$A136&lt;&gt;""</formula>
    </cfRule>
  </conditionalFormatting>
  <conditionalFormatting sqref="G135">
    <cfRule type="expression" dxfId="5266" priority="3117" stopIfTrue="1">
      <formula>$A135&lt;&gt;""</formula>
    </cfRule>
  </conditionalFormatting>
  <conditionalFormatting sqref="G135">
    <cfRule type="expression" dxfId="5265" priority="3118" stopIfTrue="1">
      <formula>$A135&lt;&gt;""</formula>
    </cfRule>
  </conditionalFormatting>
  <conditionalFormatting sqref="F142:H142">
    <cfRule type="expression" dxfId="5264" priority="3115" stopIfTrue="1">
      <formula>$A142&lt;&gt;""</formula>
    </cfRule>
  </conditionalFormatting>
  <conditionalFormatting sqref="F142:H142">
    <cfRule type="expression" dxfId="5263" priority="3116" stopIfTrue="1">
      <formula>$A142&lt;&gt;""</formula>
    </cfRule>
  </conditionalFormatting>
  <conditionalFormatting sqref="D152">
    <cfRule type="expression" dxfId="5262" priority="3114" stopIfTrue="1">
      <formula>$A152&lt;&gt;""</formula>
    </cfRule>
  </conditionalFormatting>
  <conditionalFormatting sqref="H145">
    <cfRule type="expression" dxfId="5261" priority="3113" stopIfTrue="1">
      <formula>$A145&lt;&gt;""</formula>
    </cfRule>
  </conditionalFormatting>
  <conditionalFormatting sqref="G145">
    <cfRule type="expression" dxfId="5260" priority="3111" stopIfTrue="1">
      <formula>$A145&lt;&gt;""</formula>
    </cfRule>
  </conditionalFormatting>
  <conditionalFormatting sqref="G145">
    <cfRule type="expression" dxfId="5259" priority="3112" stopIfTrue="1">
      <formula>$A145&lt;&gt;""</formula>
    </cfRule>
  </conditionalFormatting>
  <conditionalFormatting sqref="G147">
    <cfRule type="expression" dxfId="5258" priority="3110" stopIfTrue="1">
      <formula>$A147&lt;&gt;""</formula>
    </cfRule>
  </conditionalFormatting>
  <conditionalFormatting sqref="G148">
    <cfRule type="expression" dxfId="5257" priority="3109" stopIfTrue="1">
      <formula>$A148&lt;&gt;""</formula>
    </cfRule>
  </conditionalFormatting>
  <conditionalFormatting sqref="G154:H154">
    <cfRule type="expression" dxfId="5256" priority="3107" stopIfTrue="1">
      <formula>$A154&lt;&gt;""</formula>
    </cfRule>
  </conditionalFormatting>
  <conditionalFormatting sqref="G154:H154">
    <cfRule type="expression" dxfId="5255" priority="3108" stopIfTrue="1">
      <formula>$A154&lt;&gt;""</formula>
    </cfRule>
  </conditionalFormatting>
  <conditionalFormatting sqref="I173:J173">
    <cfRule type="expression" dxfId="5254" priority="3106" stopIfTrue="1">
      <formula>$A173&lt;&gt;""</formula>
    </cfRule>
  </conditionalFormatting>
  <conditionalFormatting sqref="F163:H163">
    <cfRule type="expression" dxfId="5253" priority="3104" stopIfTrue="1">
      <formula>$A163&lt;&gt;""</formula>
    </cfRule>
  </conditionalFormatting>
  <conditionalFormatting sqref="F163:H163">
    <cfRule type="expression" dxfId="5252" priority="3105" stopIfTrue="1">
      <formula>$A163&lt;&gt;""</formula>
    </cfRule>
  </conditionalFormatting>
  <conditionalFormatting sqref="G162">
    <cfRule type="expression" dxfId="5251" priority="3102" stopIfTrue="1">
      <formula>$A162&lt;&gt;""</formula>
    </cfRule>
  </conditionalFormatting>
  <conditionalFormatting sqref="G162">
    <cfRule type="expression" dxfId="5250" priority="3103" stopIfTrue="1">
      <formula>$A162&lt;&gt;""</formula>
    </cfRule>
  </conditionalFormatting>
  <conditionalFormatting sqref="F166:H166">
    <cfRule type="expression" dxfId="5249" priority="3100" stopIfTrue="1">
      <formula>$A166&lt;&gt;""</formula>
    </cfRule>
  </conditionalFormatting>
  <conditionalFormatting sqref="F166:H166">
    <cfRule type="expression" dxfId="5248" priority="3101" stopIfTrue="1">
      <formula>$A166&lt;&gt;""</formula>
    </cfRule>
  </conditionalFormatting>
  <conditionalFormatting sqref="G167:H167">
    <cfRule type="expression" dxfId="5247" priority="3098" stopIfTrue="1">
      <formula>$A167&lt;&gt;""</formula>
    </cfRule>
  </conditionalFormatting>
  <conditionalFormatting sqref="G167:H167">
    <cfRule type="expression" dxfId="5246" priority="3099" stopIfTrue="1">
      <formula>$A167&lt;&gt;""</formula>
    </cfRule>
  </conditionalFormatting>
  <conditionalFormatting sqref="G164:H164">
    <cfRule type="expression" dxfId="5245" priority="3096" stopIfTrue="1">
      <formula>$A164&lt;&gt;""</formula>
    </cfRule>
  </conditionalFormatting>
  <conditionalFormatting sqref="H164">
    <cfRule type="expression" dxfId="5244" priority="3097" stopIfTrue="1">
      <formula>$A164&lt;&gt;""</formula>
    </cfRule>
  </conditionalFormatting>
  <conditionalFormatting sqref="H168">
    <cfRule type="expression" dxfId="5243" priority="3094" stopIfTrue="1">
      <formula>$A168&lt;&gt;""</formula>
    </cfRule>
  </conditionalFormatting>
  <conditionalFormatting sqref="H168">
    <cfRule type="expression" dxfId="5242" priority="3095" stopIfTrue="1">
      <formula>$A168&lt;&gt;""</formula>
    </cfRule>
  </conditionalFormatting>
  <conditionalFormatting sqref="H169">
    <cfRule type="expression" dxfId="5241" priority="3092" stopIfTrue="1">
      <formula>$A169&lt;&gt;""</formula>
    </cfRule>
  </conditionalFormatting>
  <conditionalFormatting sqref="H169">
    <cfRule type="expression" dxfId="5240" priority="3093" stopIfTrue="1">
      <formula>$A169&lt;&gt;""</formula>
    </cfRule>
  </conditionalFormatting>
  <conditionalFormatting sqref="H170">
    <cfRule type="expression" dxfId="5239" priority="3090" stopIfTrue="1">
      <formula>$A170&lt;&gt;""</formula>
    </cfRule>
  </conditionalFormatting>
  <conditionalFormatting sqref="H170">
    <cfRule type="expression" dxfId="5238" priority="3091" stopIfTrue="1">
      <formula>$A170&lt;&gt;""</formula>
    </cfRule>
  </conditionalFormatting>
  <conditionalFormatting sqref="H171">
    <cfRule type="expression" dxfId="5237" priority="3088" stopIfTrue="1">
      <formula>$A171&lt;&gt;""</formula>
    </cfRule>
  </conditionalFormatting>
  <conditionalFormatting sqref="H171">
    <cfRule type="expression" dxfId="5236" priority="3089" stopIfTrue="1">
      <formula>$A171&lt;&gt;""</formula>
    </cfRule>
  </conditionalFormatting>
  <conditionalFormatting sqref="G175">
    <cfRule type="expression" dxfId="5235" priority="3086" stopIfTrue="1">
      <formula>$A175&lt;&gt;""</formula>
    </cfRule>
  </conditionalFormatting>
  <conditionalFormatting sqref="G175">
    <cfRule type="expression" dxfId="5234" priority="3087" stopIfTrue="1">
      <formula>$A175&lt;&gt;""</formula>
    </cfRule>
  </conditionalFormatting>
  <conditionalFormatting sqref="G174">
    <cfRule type="expression" dxfId="5233" priority="3084" stopIfTrue="1">
      <formula>$A174&lt;&gt;""</formula>
    </cfRule>
  </conditionalFormatting>
  <conditionalFormatting sqref="G174">
    <cfRule type="expression" dxfId="5232" priority="3085" stopIfTrue="1">
      <formula>$A174&lt;&gt;""</formula>
    </cfRule>
  </conditionalFormatting>
  <conditionalFormatting sqref="F180">
    <cfRule type="expression" dxfId="5231" priority="3083" stopIfTrue="1">
      <formula>$A180&lt;&gt;""</formula>
    </cfRule>
  </conditionalFormatting>
  <conditionalFormatting sqref="G181:H181">
    <cfRule type="expression" dxfId="5230" priority="3081" stopIfTrue="1">
      <formula>$A181&lt;&gt;""</formula>
    </cfRule>
  </conditionalFormatting>
  <conditionalFormatting sqref="G181:H181">
    <cfRule type="expression" dxfId="5229" priority="3082" stopIfTrue="1">
      <formula>$A181&lt;&gt;""</formula>
    </cfRule>
  </conditionalFormatting>
  <conditionalFormatting sqref="G182:H182">
    <cfRule type="expression" dxfId="5228" priority="3079" stopIfTrue="1">
      <formula>$A182&lt;&gt;""</formula>
    </cfRule>
  </conditionalFormatting>
  <conditionalFormatting sqref="G182:H182">
    <cfRule type="expression" dxfId="5227" priority="3080" stopIfTrue="1">
      <formula>$A182&lt;&gt;""</formula>
    </cfRule>
  </conditionalFormatting>
  <conditionalFormatting sqref="F181">
    <cfRule type="expression" dxfId="5226" priority="3078" stopIfTrue="1">
      <formula>$A181&lt;&gt;""</formula>
    </cfRule>
  </conditionalFormatting>
  <conditionalFormatting sqref="F182">
    <cfRule type="expression" dxfId="5225" priority="3077" stopIfTrue="1">
      <formula>$A182&lt;&gt;""</formula>
    </cfRule>
  </conditionalFormatting>
  <conditionalFormatting sqref="D181">
    <cfRule type="expression" dxfId="5224" priority="3076" stopIfTrue="1">
      <formula>$A181&lt;&gt;""</formula>
    </cfRule>
  </conditionalFormatting>
  <conditionalFormatting sqref="I195">
    <cfRule type="expression" dxfId="5223" priority="3075" stopIfTrue="1">
      <formula>$A195&lt;&gt;""</formula>
    </cfRule>
  </conditionalFormatting>
  <conditionalFormatting sqref="E193">
    <cfRule type="expression" dxfId="5222" priority="3074" stopIfTrue="1">
      <formula>$A193&lt;&gt;""</formula>
    </cfRule>
  </conditionalFormatting>
  <conditionalFormatting sqref="E194">
    <cfRule type="expression" dxfId="5221" priority="3073" stopIfTrue="1">
      <formula>$A194&lt;&gt;""</formula>
    </cfRule>
  </conditionalFormatting>
  <conditionalFormatting sqref="G184">
    <cfRule type="expression" dxfId="5220" priority="3071" stopIfTrue="1">
      <formula>$A184&lt;&gt;""</formula>
    </cfRule>
  </conditionalFormatting>
  <conditionalFormatting sqref="G184">
    <cfRule type="expression" dxfId="5219" priority="3072" stopIfTrue="1">
      <formula>$A184&lt;&gt;""</formula>
    </cfRule>
  </conditionalFormatting>
  <conditionalFormatting sqref="G183">
    <cfRule type="expression" dxfId="5218" priority="3069" stopIfTrue="1">
      <formula>$A183&lt;&gt;""</formula>
    </cfRule>
  </conditionalFormatting>
  <conditionalFormatting sqref="G183">
    <cfRule type="expression" dxfId="5217" priority="3070" stopIfTrue="1">
      <formula>$A183&lt;&gt;""</formula>
    </cfRule>
  </conditionalFormatting>
  <conditionalFormatting sqref="F195">
    <cfRule type="expression" dxfId="5216" priority="3068" stopIfTrue="1">
      <formula>$A195&lt;&gt;""</formula>
    </cfRule>
  </conditionalFormatting>
  <conditionalFormatting sqref="I219:J219">
    <cfRule type="expression" dxfId="5215" priority="3067" stopIfTrue="1">
      <formula>$A219&lt;&gt;""</formula>
    </cfRule>
  </conditionalFormatting>
  <conditionalFormatting sqref="G202:H202">
    <cfRule type="expression" dxfId="5214" priority="3065" stopIfTrue="1">
      <formula>$A202&lt;&gt;""</formula>
    </cfRule>
  </conditionalFormatting>
  <conditionalFormatting sqref="G202:H202">
    <cfRule type="expression" dxfId="5213" priority="3066" stopIfTrue="1">
      <formula>$A202&lt;&gt;""</formula>
    </cfRule>
  </conditionalFormatting>
  <conditionalFormatting sqref="G203:H203">
    <cfRule type="expression" dxfId="5212" priority="3063" stopIfTrue="1">
      <formula>$A203&lt;&gt;""</formula>
    </cfRule>
  </conditionalFormatting>
  <conditionalFormatting sqref="H203">
    <cfRule type="expression" dxfId="5211" priority="3064" stopIfTrue="1">
      <formula>$A203&lt;&gt;""</formula>
    </cfRule>
  </conditionalFormatting>
  <conditionalFormatting sqref="F204">
    <cfRule type="expression" dxfId="5210" priority="3062" stopIfTrue="1">
      <formula>$A204&lt;&gt;""</formula>
    </cfRule>
  </conditionalFormatting>
  <conditionalFormatting sqref="G205:H205">
    <cfRule type="expression" dxfId="5209" priority="3060" stopIfTrue="1">
      <formula>$A205&lt;&gt;""</formula>
    </cfRule>
  </conditionalFormatting>
  <conditionalFormatting sqref="G205:H205">
    <cfRule type="expression" dxfId="5208" priority="3061" stopIfTrue="1">
      <formula>$A205&lt;&gt;""</formula>
    </cfRule>
  </conditionalFormatting>
  <conditionalFormatting sqref="G206:H206">
    <cfRule type="expression" dxfId="5207" priority="3058" stopIfTrue="1">
      <formula>$A206&lt;&gt;""</formula>
    </cfRule>
  </conditionalFormatting>
  <conditionalFormatting sqref="G206:H206">
    <cfRule type="expression" dxfId="5206" priority="3059" stopIfTrue="1">
      <formula>$A206&lt;&gt;""</formula>
    </cfRule>
  </conditionalFormatting>
  <conditionalFormatting sqref="F206">
    <cfRule type="expression" dxfId="5205" priority="3057" stopIfTrue="1">
      <formula>$A206&lt;&gt;""</formula>
    </cfRule>
  </conditionalFormatting>
  <conditionalFormatting sqref="F211">
    <cfRule type="expression" dxfId="5204" priority="3056" stopIfTrue="1">
      <formula>$A211&lt;&gt;""</formula>
    </cfRule>
  </conditionalFormatting>
  <conditionalFormatting sqref="F207">
    <cfRule type="expression" dxfId="5203" priority="3055" stopIfTrue="1">
      <formula>$A207&lt;&gt;""</formula>
    </cfRule>
  </conditionalFormatting>
  <conditionalFormatting sqref="G211">
    <cfRule type="expression" dxfId="5202" priority="3054" stopIfTrue="1">
      <formula>$A211&lt;&gt;""</formula>
    </cfRule>
  </conditionalFormatting>
  <conditionalFormatting sqref="H208">
    <cfRule type="expression" dxfId="5201" priority="3052" stopIfTrue="1">
      <formula>$A208&lt;&gt;""</formula>
    </cfRule>
  </conditionalFormatting>
  <conditionalFormatting sqref="H208">
    <cfRule type="expression" dxfId="5200" priority="3053" stopIfTrue="1">
      <formula>$A208&lt;&gt;""</formula>
    </cfRule>
  </conditionalFormatting>
  <conditionalFormatting sqref="G208">
    <cfRule type="expression" dxfId="5199" priority="3050" stopIfTrue="1">
      <formula>$A208&lt;&gt;""</formula>
    </cfRule>
  </conditionalFormatting>
  <conditionalFormatting sqref="G208">
    <cfRule type="expression" dxfId="5198" priority="3051" stopIfTrue="1">
      <formula>$A208&lt;&gt;""</formula>
    </cfRule>
  </conditionalFormatting>
  <conditionalFormatting sqref="F208">
    <cfRule type="expression" dxfId="5197" priority="3049" stopIfTrue="1">
      <formula>$A208&lt;&gt;""</formula>
    </cfRule>
  </conditionalFormatting>
  <conditionalFormatting sqref="H209">
    <cfRule type="expression" dxfId="5196" priority="3047" stopIfTrue="1">
      <formula>$A209&lt;&gt;""</formula>
    </cfRule>
  </conditionalFormatting>
  <conditionalFormatting sqref="H209">
    <cfRule type="expression" dxfId="5195" priority="3048" stopIfTrue="1">
      <formula>$A209&lt;&gt;""</formula>
    </cfRule>
  </conditionalFormatting>
  <conditionalFormatting sqref="G209">
    <cfRule type="expression" dxfId="5194" priority="3045" stopIfTrue="1">
      <formula>$A209&lt;&gt;""</formula>
    </cfRule>
  </conditionalFormatting>
  <conditionalFormatting sqref="G209">
    <cfRule type="expression" dxfId="5193" priority="3046" stopIfTrue="1">
      <formula>$A209&lt;&gt;""</formula>
    </cfRule>
  </conditionalFormatting>
  <conditionalFormatting sqref="F209">
    <cfRule type="expression" dxfId="5192" priority="3043" stopIfTrue="1">
      <formula>$A209&lt;&gt;""</formula>
    </cfRule>
  </conditionalFormatting>
  <conditionalFormatting sqref="F209">
    <cfRule type="expression" dxfId="5191" priority="3044" stopIfTrue="1">
      <formula>$A209&lt;&gt;""</formula>
    </cfRule>
  </conditionalFormatting>
  <conditionalFormatting sqref="G210:H210">
    <cfRule type="expression" dxfId="5190" priority="3041" stopIfTrue="1">
      <formula>$A210&lt;&gt;""</formula>
    </cfRule>
  </conditionalFormatting>
  <conditionalFormatting sqref="G210:H210">
    <cfRule type="expression" dxfId="5189" priority="3042" stopIfTrue="1">
      <formula>$A210&lt;&gt;""</formula>
    </cfRule>
  </conditionalFormatting>
  <conditionalFormatting sqref="F205">
    <cfRule type="expression" dxfId="5188" priority="3040" stopIfTrue="1">
      <formula>$A205&lt;&gt;""</formula>
    </cfRule>
  </conditionalFormatting>
  <conditionalFormatting sqref="F213:H213">
    <cfRule type="expression" dxfId="5187" priority="3038" stopIfTrue="1">
      <formula>$A213&lt;&gt;""</formula>
    </cfRule>
  </conditionalFormatting>
  <conditionalFormatting sqref="F213:H213">
    <cfRule type="expression" dxfId="5186" priority="3039" stopIfTrue="1">
      <formula>$A213&lt;&gt;""</formula>
    </cfRule>
  </conditionalFormatting>
  <conditionalFormatting sqref="G212">
    <cfRule type="expression" dxfId="5185" priority="3036" stopIfTrue="1">
      <formula>$A212&lt;&gt;""</formula>
    </cfRule>
  </conditionalFormatting>
  <conditionalFormatting sqref="G212">
    <cfRule type="expression" dxfId="5184" priority="3037" stopIfTrue="1">
      <formula>$A212&lt;&gt;""</formula>
    </cfRule>
  </conditionalFormatting>
  <conditionalFormatting sqref="F214">
    <cfRule type="expression" dxfId="5183" priority="3035" stopIfTrue="1">
      <formula>$A214&lt;&gt;""</formula>
    </cfRule>
  </conditionalFormatting>
  <conditionalFormatting sqref="G214:H214">
    <cfRule type="expression" dxfId="5182" priority="3033" stopIfTrue="1">
      <formula>$A214&lt;&gt;""</formula>
    </cfRule>
  </conditionalFormatting>
  <conditionalFormatting sqref="G214:H214">
    <cfRule type="expression" dxfId="5181" priority="3034" stopIfTrue="1">
      <formula>$A214&lt;&gt;""</formula>
    </cfRule>
  </conditionalFormatting>
  <conditionalFormatting sqref="G217:H217">
    <cfRule type="expression" dxfId="5180" priority="3031" stopIfTrue="1">
      <formula>$A217&lt;&gt;""</formula>
    </cfRule>
  </conditionalFormatting>
  <conditionalFormatting sqref="G217:H217">
    <cfRule type="expression" dxfId="5179" priority="3032" stopIfTrue="1">
      <formula>$A217&lt;&gt;""</formula>
    </cfRule>
  </conditionalFormatting>
  <conditionalFormatting sqref="F217">
    <cfRule type="expression" dxfId="5178" priority="3030" stopIfTrue="1">
      <formula>$A217&lt;&gt;""</formula>
    </cfRule>
  </conditionalFormatting>
  <conditionalFormatting sqref="H215">
    <cfRule type="expression" dxfId="5177" priority="3028" stopIfTrue="1">
      <formula>$A215&lt;&gt;""</formula>
    </cfRule>
  </conditionalFormatting>
  <conditionalFormatting sqref="H215">
    <cfRule type="expression" dxfId="5176" priority="3029" stopIfTrue="1">
      <formula>$A215&lt;&gt;""</formula>
    </cfRule>
  </conditionalFormatting>
  <conditionalFormatting sqref="H216">
    <cfRule type="expression" dxfId="5175" priority="3026" stopIfTrue="1">
      <formula>$A216&lt;&gt;""</formula>
    </cfRule>
  </conditionalFormatting>
  <conditionalFormatting sqref="H216">
    <cfRule type="expression" dxfId="5174" priority="3027" stopIfTrue="1">
      <formula>$A216&lt;&gt;""</formula>
    </cfRule>
  </conditionalFormatting>
  <conditionalFormatting sqref="F216">
    <cfRule type="expression" dxfId="5173" priority="3025" stopIfTrue="1">
      <formula>$A216&lt;&gt;""</formula>
    </cfRule>
  </conditionalFormatting>
  <conditionalFormatting sqref="I218:J218">
    <cfRule type="expression" dxfId="5172" priority="3024" stopIfTrue="1">
      <formula>$A218&lt;&gt;""</formula>
    </cfRule>
  </conditionalFormatting>
  <conditionalFormatting sqref="G216:H216">
    <cfRule type="expression" dxfId="5171" priority="3022" stopIfTrue="1">
      <formula>$A216&lt;&gt;""</formula>
    </cfRule>
  </conditionalFormatting>
  <conditionalFormatting sqref="G216:H216">
    <cfRule type="expression" dxfId="5170" priority="3023" stopIfTrue="1">
      <formula>$A216&lt;&gt;""</formula>
    </cfRule>
  </conditionalFormatting>
  <conditionalFormatting sqref="F216">
    <cfRule type="expression" dxfId="5169" priority="3021" stopIfTrue="1">
      <formula>$A216&lt;&gt;""</formula>
    </cfRule>
  </conditionalFormatting>
  <conditionalFormatting sqref="F215">
    <cfRule type="expression" dxfId="5168" priority="3020" stopIfTrue="1">
      <formula>$A215&lt;&gt;""</formula>
    </cfRule>
  </conditionalFormatting>
  <conditionalFormatting sqref="G221:H221">
    <cfRule type="expression" dxfId="5167" priority="3019" stopIfTrue="1">
      <formula>$A221&lt;&gt;""</formula>
    </cfRule>
  </conditionalFormatting>
  <conditionalFormatting sqref="F221">
    <cfRule type="expression" dxfId="5166" priority="3018" stopIfTrue="1">
      <formula>$A221&lt;&gt;""</formula>
    </cfRule>
  </conditionalFormatting>
  <conditionalFormatting sqref="H222">
    <cfRule type="expression" dxfId="5165" priority="3017" stopIfTrue="1">
      <formula>$A222&lt;&gt;""</formula>
    </cfRule>
  </conditionalFormatting>
  <conditionalFormatting sqref="H198">
    <cfRule type="expression" dxfId="5164" priority="3016" stopIfTrue="1">
      <formula>$A198&lt;&gt;""</formula>
    </cfRule>
  </conditionalFormatting>
  <conditionalFormatting sqref="H198">
    <cfRule type="expression" dxfId="5163" priority="3015" stopIfTrue="1">
      <formula>$A198&lt;&gt;""</formula>
    </cfRule>
  </conditionalFormatting>
  <conditionalFormatting sqref="F222">
    <cfRule type="expression" dxfId="5162" priority="3014" stopIfTrue="1">
      <formula>$A222&lt;&gt;""</formula>
    </cfRule>
  </conditionalFormatting>
  <conditionalFormatting sqref="H223 F223">
    <cfRule type="expression" dxfId="5161" priority="3013" stopIfTrue="1">
      <formula>$A223&lt;&gt;""</formula>
    </cfRule>
  </conditionalFormatting>
  <conditionalFormatting sqref="G223">
    <cfRule type="expression" dxfId="5160" priority="3012" stopIfTrue="1">
      <formula>$A223&lt;&gt;""</formula>
    </cfRule>
  </conditionalFormatting>
  <conditionalFormatting sqref="G225:H225">
    <cfRule type="expression" dxfId="5159" priority="3010" stopIfTrue="1">
      <formula>$A225&lt;&gt;""</formula>
    </cfRule>
  </conditionalFormatting>
  <conditionalFormatting sqref="G225:H225">
    <cfRule type="expression" dxfId="5158" priority="3011" stopIfTrue="1">
      <formula>$A225&lt;&gt;""</formula>
    </cfRule>
  </conditionalFormatting>
  <conditionalFormatting sqref="G227:H227">
    <cfRule type="expression" dxfId="5157" priority="3008" stopIfTrue="1">
      <formula>$A227&lt;&gt;""</formula>
    </cfRule>
  </conditionalFormatting>
  <conditionalFormatting sqref="G227:H227">
    <cfRule type="expression" dxfId="5156" priority="3009" stopIfTrue="1">
      <formula>$A227&lt;&gt;""</formula>
    </cfRule>
  </conditionalFormatting>
  <conditionalFormatting sqref="F227">
    <cfRule type="expression" dxfId="5155" priority="3007" stopIfTrue="1">
      <formula>$A227&lt;&gt;""</formula>
    </cfRule>
  </conditionalFormatting>
  <conditionalFormatting sqref="F228">
    <cfRule type="expression" dxfId="5154" priority="3006" stopIfTrue="1">
      <formula>$A228&lt;&gt;""</formula>
    </cfRule>
  </conditionalFormatting>
  <conditionalFormatting sqref="F235:H235">
    <cfRule type="expression" dxfId="5153" priority="3004" stopIfTrue="1">
      <formula>$A235&lt;&gt;""</formula>
    </cfRule>
  </conditionalFormatting>
  <conditionalFormatting sqref="F235:H235">
    <cfRule type="expression" dxfId="5152" priority="3005" stopIfTrue="1">
      <formula>$A235&lt;&gt;""</formula>
    </cfRule>
  </conditionalFormatting>
  <conditionalFormatting sqref="G228">
    <cfRule type="expression" dxfId="5151" priority="3003" stopIfTrue="1">
      <formula>$A228&lt;&gt;""</formula>
    </cfRule>
  </conditionalFormatting>
  <conditionalFormatting sqref="F232:H232">
    <cfRule type="expression" dxfId="5150" priority="3001" stopIfTrue="1">
      <formula>$A232&lt;&gt;""</formula>
    </cfRule>
  </conditionalFormatting>
  <conditionalFormatting sqref="F232:H232">
    <cfRule type="expression" dxfId="5149" priority="3002" stopIfTrue="1">
      <formula>$A232&lt;&gt;""</formula>
    </cfRule>
  </conditionalFormatting>
  <conditionalFormatting sqref="F233">
    <cfRule type="expression" dxfId="5148" priority="2999" stopIfTrue="1">
      <formula>$A233&lt;&gt;""</formula>
    </cfRule>
  </conditionalFormatting>
  <conditionalFormatting sqref="F233">
    <cfRule type="expression" dxfId="5147" priority="3000" stopIfTrue="1">
      <formula>$A233&lt;&gt;""</formula>
    </cfRule>
  </conditionalFormatting>
  <conditionalFormatting sqref="G233">
    <cfRule type="expression" dxfId="5146" priority="2997" stopIfTrue="1">
      <formula>$A233&lt;&gt;""</formula>
    </cfRule>
  </conditionalFormatting>
  <conditionalFormatting sqref="G233">
    <cfRule type="expression" dxfId="5145" priority="2998" stopIfTrue="1">
      <formula>$A233&lt;&gt;""</formula>
    </cfRule>
  </conditionalFormatting>
  <conditionalFormatting sqref="F234">
    <cfRule type="expression" dxfId="5144" priority="2996" stopIfTrue="1">
      <formula>$A234&lt;&gt;""</formula>
    </cfRule>
  </conditionalFormatting>
  <conditionalFormatting sqref="G234">
    <cfRule type="expression" dxfId="5143" priority="2995" stopIfTrue="1">
      <formula>$A234&lt;&gt;""</formula>
    </cfRule>
  </conditionalFormatting>
  <conditionalFormatting sqref="F236:H236">
    <cfRule type="expression" dxfId="5142" priority="2993" stopIfTrue="1">
      <formula>$A236&lt;&gt;""</formula>
    </cfRule>
  </conditionalFormatting>
  <conditionalFormatting sqref="H236">
    <cfRule type="expression" dxfId="5141" priority="2994" stopIfTrue="1">
      <formula>$A236&lt;&gt;""</formula>
    </cfRule>
  </conditionalFormatting>
  <conditionalFormatting sqref="F237:H237">
    <cfRule type="expression" dxfId="5140" priority="2991" stopIfTrue="1">
      <formula>$A237&lt;&gt;""</formula>
    </cfRule>
  </conditionalFormatting>
  <conditionalFormatting sqref="H237">
    <cfRule type="expression" dxfId="5139" priority="2992" stopIfTrue="1">
      <formula>$A237&lt;&gt;""</formula>
    </cfRule>
  </conditionalFormatting>
  <conditionalFormatting sqref="G238:H238">
    <cfRule type="expression" dxfId="5138" priority="2989" stopIfTrue="1">
      <formula>$A238&lt;&gt;""</formula>
    </cfRule>
  </conditionalFormatting>
  <conditionalFormatting sqref="G238:H238">
    <cfRule type="expression" dxfId="5137" priority="2990" stopIfTrue="1">
      <formula>$A238&lt;&gt;""</formula>
    </cfRule>
  </conditionalFormatting>
  <conditionalFormatting sqref="F238">
    <cfRule type="expression" dxfId="5136" priority="2988" stopIfTrue="1">
      <formula>$A238&lt;&gt;""</formula>
    </cfRule>
  </conditionalFormatting>
  <conditionalFormatting sqref="F241:H241">
    <cfRule type="expression" dxfId="5135" priority="2986" stopIfTrue="1">
      <formula>$A241&lt;&gt;""</formula>
    </cfRule>
  </conditionalFormatting>
  <conditionalFormatting sqref="H241">
    <cfRule type="expression" dxfId="5134" priority="2987" stopIfTrue="1">
      <formula>$A241&lt;&gt;""</formula>
    </cfRule>
  </conditionalFormatting>
  <conditionalFormatting sqref="G240:H240">
    <cfRule type="expression" dxfId="5133" priority="2984" stopIfTrue="1">
      <formula>$A240&lt;&gt;""</formula>
    </cfRule>
  </conditionalFormatting>
  <conditionalFormatting sqref="G240:H240">
    <cfRule type="expression" dxfId="5132" priority="2985" stopIfTrue="1">
      <formula>$A240&lt;&gt;""</formula>
    </cfRule>
  </conditionalFormatting>
  <conditionalFormatting sqref="H239">
    <cfRule type="expression" dxfId="5131" priority="2983" stopIfTrue="1">
      <formula>$A239&lt;&gt;""</formula>
    </cfRule>
  </conditionalFormatting>
  <conditionalFormatting sqref="G242:H242">
    <cfRule type="expression" dxfId="5130" priority="2981" stopIfTrue="1">
      <formula>$A242&lt;&gt;""</formula>
    </cfRule>
  </conditionalFormatting>
  <conditionalFormatting sqref="H242">
    <cfRule type="expression" dxfId="5129" priority="2982" stopIfTrue="1">
      <formula>$A242&lt;&gt;""</formula>
    </cfRule>
  </conditionalFormatting>
  <conditionalFormatting sqref="G242:H242">
    <cfRule type="expression" dxfId="5128" priority="2980" stopIfTrue="1">
      <formula>$A242&lt;&gt;""</formula>
    </cfRule>
  </conditionalFormatting>
  <conditionalFormatting sqref="F242">
    <cfRule type="expression" dxfId="5127" priority="2979" stopIfTrue="1">
      <formula>$A242&lt;&gt;""</formula>
    </cfRule>
  </conditionalFormatting>
  <conditionalFormatting sqref="F243">
    <cfRule type="expression" dxfId="5126" priority="2978" stopIfTrue="1">
      <formula>$A243&lt;&gt;""</formula>
    </cfRule>
  </conditionalFormatting>
  <conditionalFormatting sqref="G243:H243">
    <cfRule type="expression" dxfId="5125" priority="2976" stopIfTrue="1">
      <formula>$A243&lt;&gt;""</formula>
    </cfRule>
  </conditionalFormatting>
  <conditionalFormatting sqref="G243:H243">
    <cfRule type="expression" dxfId="5124" priority="2977" stopIfTrue="1">
      <formula>$A243&lt;&gt;""</formula>
    </cfRule>
  </conditionalFormatting>
  <conditionalFormatting sqref="G244:H244">
    <cfRule type="expression" dxfId="5123" priority="2974" stopIfTrue="1">
      <formula>$A244&lt;&gt;""</formula>
    </cfRule>
  </conditionalFormatting>
  <conditionalFormatting sqref="H244">
    <cfRule type="expression" dxfId="5122" priority="2975" stopIfTrue="1">
      <formula>$A244&lt;&gt;""</formula>
    </cfRule>
  </conditionalFormatting>
  <conditionalFormatting sqref="G244:H244">
    <cfRule type="expression" dxfId="5121" priority="2973" stopIfTrue="1">
      <formula>$A244&lt;&gt;""</formula>
    </cfRule>
  </conditionalFormatting>
  <conditionalFormatting sqref="F244">
    <cfRule type="expression" dxfId="5120" priority="2972" stopIfTrue="1">
      <formula>$A244&lt;&gt;""</formula>
    </cfRule>
  </conditionalFormatting>
  <conditionalFormatting sqref="G245:H245">
    <cfRule type="expression" dxfId="5119" priority="2970" stopIfTrue="1">
      <formula>$A245&lt;&gt;""</formula>
    </cfRule>
  </conditionalFormatting>
  <conditionalFormatting sqref="G245:H245">
    <cfRule type="expression" dxfId="5118" priority="2971" stopIfTrue="1">
      <formula>$A245&lt;&gt;""</formula>
    </cfRule>
  </conditionalFormatting>
  <conditionalFormatting sqref="F246:H246">
    <cfRule type="expression" dxfId="5117" priority="2968" stopIfTrue="1">
      <formula>$A246&lt;&gt;""</formula>
    </cfRule>
  </conditionalFormatting>
  <conditionalFormatting sqref="F246:H246">
    <cfRule type="expression" dxfId="5116" priority="2969" stopIfTrue="1">
      <formula>$A246&lt;&gt;""</formula>
    </cfRule>
  </conditionalFormatting>
  <conditionalFormatting sqref="G248:H248">
    <cfRule type="expression" dxfId="5115" priority="2966" stopIfTrue="1">
      <formula>$A248&lt;&gt;""</formula>
    </cfRule>
  </conditionalFormatting>
  <conditionalFormatting sqref="H248">
    <cfRule type="expression" dxfId="5114" priority="2967" stopIfTrue="1">
      <formula>$A248&lt;&gt;""</formula>
    </cfRule>
  </conditionalFormatting>
  <conditionalFormatting sqref="G248:H248">
    <cfRule type="expression" dxfId="5113" priority="2965" stopIfTrue="1">
      <formula>$A248&lt;&gt;""</formula>
    </cfRule>
  </conditionalFormatting>
  <conditionalFormatting sqref="F248">
    <cfRule type="expression" dxfId="5112" priority="2964" stopIfTrue="1">
      <formula>$A248&lt;&gt;""</formula>
    </cfRule>
  </conditionalFormatting>
  <conditionalFormatting sqref="I250">
    <cfRule type="expression" dxfId="5111" priority="2963" stopIfTrue="1">
      <formula>$A250&lt;&gt;""</formula>
    </cfRule>
  </conditionalFormatting>
  <conditionalFormatting sqref="G260:H260">
    <cfRule type="expression" dxfId="5110" priority="2961" stopIfTrue="1">
      <formula>$A260&lt;&gt;""</formula>
    </cfRule>
  </conditionalFormatting>
  <conditionalFormatting sqref="G260:H260">
    <cfRule type="expression" dxfId="5109" priority="2962" stopIfTrue="1">
      <formula>$A260&lt;&gt;""</formula>
    </cfRule>
  </conditionalFormatting>
  <conditionalFormatting sqref="F260">
    <cfRule type="expression" dxfId="5108" priority="2960" stopIfTrue="1">
      <formula>$A260&lt;&gt;""</formula>
    </cfRule>
  </conditionalFormatting>
  <conditionalFormatting sqref="G251:H251">
    <cfRule type="expression" dxfId="5107" priority="2958" stopIfTrue="1">
      <formula>$A251&lt;&gt;""</formula>
    </cfRule>
  </conditionalFormatting>
  <conditionalFormatting sqref="G251:H251">
    <cfRule type="expression" dxfId="5106" priority="2959" stopIfTrue="1">
      <formula>$A251&lt;&gt;""</formula>
    </cfRule>
  </conditionalFormatting>
  <conditionalFormatting sqref="F251">
    <cfRule type="expression" dxfId="5105" priority="2957" stopIfTrue="1">
      <formula>$A251&lt;&gt;""</formula>
    </cfRule>
  </conditionalFormatting>
  <conditionalFormatting sqref="G253:H253">
    <cfRule type="expression" dxfId="5104" priority="2955" stopIfTrue="1">
      <formula>$A253&lt;&gt;""</formula>
    </cfRule>
  </conditionalFormatting>
  <conditionalFormatting sqref="G253:H253">
    <cfRule type="expression" dxfId="5103" priority="2956" stopIfTrue="1">
      <formula>$A253&lt;&gt;""</formula>
    </cfRule>
  </conditionalFormatting>
  <conditionalFormatting sqref="G256:H256">
    <cfRule type="expression" dxfId="5102" priority="2953" stopIfTrue="1">
      <formula>$A256&lt;&gt;""</formula>
    </cfRule>
  </conditionalFormatting>
  <conditionalFormatting sqref="G256:H256">
    <cfRule type="expression" dxfId="5101" priority="2954" stopIfTrue="1">
      <formula>$A256&lt;&gt;""</formula>
    </cfRule>
  </conditionalFormatting>
  <conditionalFormatting sqref="F256">
    <cfRule type="expression" dxfId="5100" priority="2952" stopIfTrue="1">
      <formula>$A256&lt;&gt;""</formula>
    </cfRule>
  </conditionalFormatting>
  <conditionalFormatting sqref="H258">
    <cfRule type="expression" dxfId="5099" priority="2950" stopIfTrue="1">
      <formula>$A258&lt;&gt;""</formula>
    </cfRule>
  </conditionalFormatting>
  <conditionalFormatting sqref="H258">
    <cfRule type="expression" dxfId="5098" priority="2951" stopIfTrue="1">
      <formula>$A258&lt;&gt;""</formula>
    </cfRule>
  </conditionalFormatting>
  <conditionalFormatting sqref="G258">
    <cfRule type="expression" dxfId="5097" priority="2948" stopIfTrue="1">
      <formula>$A258&lt;&gt;""</formula>
    </cfRule>
  </conditionalFormatting>
  <conditionalFormatting sqref="G258">
    <cfRule type="expression" dxfId="5096" priority="2949" stopIfTrue="1">
      <formula>$A258&lt;&gt;""</formula>
    </cfRule>
  </conditionalFormatting>
  <conditionalFormatting sqref="G259:H259">
    <cfRule type="expression" dxfId="5095" priority="2946" stopIfTrue="1">
      <formula>$A259&lt;&gt;""</formula>
    </cfRule>
  </conditionalFormatting>
  <conditionalFormatting sqref="G259:H259">
    <cfRule type="expression" dxfId="5094" priority="2947" stopIfTrue="1">
      <formula>$A259&lt;&gt;""</formula>
    </cfRule>
  </conditionalFormatting>
  <conditionalFormatting sqref="F259">
    <cfRule type="expression" dxfId="5093" priority="2945" stopIfTrue="1">
      <formula>$A259&lt;&gt;""</formula>
    </cfRule>
  </conditionalFormatting>
  <conditionalFormatting sqref="C263:H263">
    <cfRule type="expression" dxfId="5092" priority="2943" stopIfTrue="1">
      <formula>$A263&lt;&gt;""</formula>
    </cfRule>
  </conditionalFormatting>
  <conditionalFormatting sqref="C263:H263">
    <cfRule type="expression" dxfId="5091" priority="2944" stopIfTrue="1">
      <formula>$A263&lt;&gt;""</formula>
    </cfRule>
  </conditionalFormatting>
  <conditionalFormatting sqref="F261:H261">
    <cfRule type="expression" dxfId="5090" priority="2941" stopIfTrue="1">
      <formula>$A261&lt;&gt;""</formula>
    </cfRule>
  </conditionalFormatting>
  <conditionalFormatting sqref="F261:H261">
    <cfRule type="expression" dxfId="5089" priority="2942" stopIfTrue="1">
      <formula>$A261&lt;&gt;""</formula>
    </cfRule>
  </conditionalFormatting>
  <conditionalFormatting sqref="F262:H262">
    <cfRule type="expression" dxfId="5088" priority="2939" stopIfTrue="1">
      <formula>$A262&lt;&gt;""</formula>
    </cfRule>
  </conditionalFormatting>
  <conditionalFormatting sqref="F262:H262">
    <cfRule type="expression" dxfId="5087" priority="2940" stopIfTrue="1">
      <formula>$A262&lt;&gt;""</formula>
    </cfRule>
  </conditionalFormatting>
  <conditionalFormatting sqref="F131 H131:J131">
    <cfRule type="expression" dxfId="5086" priority="2938" stopIfTrue="1">
      <formula>$A131&lt;&gt;""</formula>
    </cfRule>
  </conditionalFormatting>
  <conditionalFormatting sqref="G131">
    <cfRule type="expression" dxfId="5085" priority="2936" stopIfTrue="1">
      <formula>$A131&lt;&gt;""</formula>
    </cfRule>
  </conditionalFormatting>
  <conditionalFormatting sqref="G131">
    <cfRule type="expression" dxfId="5084" priority="2937" stopIfTrue="1">
      <formula>$A131&lt;&gt;""</formula>
    </cfRule>
  </conditionalFormatting>
  <conditionalFormatting sqref="F211">
    <cfRule type="expression" dxfId="5083" priority="2933" stopIfTrue="1">
      <formula>$A211&lt;&gt;""</formula>
    </cfRule>
  </conditionalFormatting>
  <conditionalFormatting sqref="F259:I259">
    <cfRule type="expression" dxfId="5082" priority="2935" stopIfTrue="1">
      <formula>$A259&lt;&gt;""</formula>
    </cfRule>
  </conditionalFormatting>
  <conditionalFormatting sqref="H260:I260">
    <cfRule type="expression" dxfId="5081" priority="2934" stopIfTrue="1">
      <formula>$A260&lt;&gt;""</formula>
    </cfRule>
  </conditionalFormatting>
  <conditionalFormatting sqref="H132">
    <cfRule type="expression" dxfId="5080" priority="2931" stopIfTrue="1">
      <formula>$A132&lt;&gt;""</formula>
    </cfRule>
  </conditionalFormatting>
  <conditionalFormatting sqref="H132">
    <cfRule type="expression" dxfId="5079" priority="2932" stopIfTrue="1">
      <formula>$A132&lt;&gt;""</formula>
    </cfRule>
  </conditionalFormatting>
  <conditionalFormatting sqref="H133">
    <cfRule type="expression" dxfId="5078" priority="2929" stopIfTrue="1">
      <formula>$A133&lt;&gt;""</formula>
    </cfRule>
  </conditionalFormatting>
  <conditionalFormatting sqref="H133">
    <cfRule type="expression" dxfId="5077" priority="2930" stopIfTrue="1">
      <formula>$A133&lt;&gt;""</formula>
    </cfRule>
  </conditionalFormatting>
  <conditionalFormatting sqref="F137:H137">
    <cfRule type="expression" dxfId="5076" priority="2927" stopIfTrue="1">
      <formula>$A137&lt;&gt;""</formula>
    </cfRule>
  </conditionalFormatting>
  <conditionalFormatting sqref="F137:H137">
    <cfRule type="expression" dxfId="5075" priority="2928" stopIfTrue="1">
      <formula>$A137&lt;&gt;""</formula>
    </cfRule>
  </conditionalFormatting>
  <conditionalFormatting sqref="F138:H138">
    <cfRule type="expression" dxfId="5074" priority="2925" stopIfTrue="1">
      <formula>$A138&lt;&gt;""</formula>
    </cfRule>
  </conditionalFormatting>
  <conditionalFormatting sqref="F138:H138">
    <cfRule type="expression" dxfId="5073" priority="2926" stopIfTrue="1">
      <formula>$A138&lt;&gt;""</formula>
    </cfRule>
  </conditionalFormatting>
  <conditionalFormatting sqref="F136:H136">
    <cfRule type="expression" dxfId="5072" priority="2923" stopIfTrue="1">
      <formula>$A136&lt;&gt;""</formula>
    </cfRule>
  </conditionalFormatting>
  <conditionalFormatting sqref="F136:H136">
    <cfRule type="expression" dxfId="5071" priority="2924" stopIfTrue="1">
      <formula>$A136&lt;&gt;""</formula>
    </cfRule>
  </conditionalFormatting>
  <conditionalFormatting sqref="D146">
    <cfRule type="expression" dxfId="5070" priority="2922" stopIfTrue="1">
      <formula>$A146&lt;&gt;""</formula>
    </cfRule>
  </conditionalFormatting>
  <conditionalFormatting sqref="H139">
    <cfRule type="expression" dxfId="5069" priority="2921" stopIfTrue="1">
      <formula>$A139&lt;&gt;""</formula>
    </cfRule>
  </conditionalFormatting>
  <conditionalFormatting sqref="G139">
    <cfRule type="expression" dxfId="5068" priority="2919" stopIfTrue="1">
      <formula>$A139&lt;&gt;""</formula>
    </cfRule>
  </conditionalFormatting>
  <conditionalFormatting sqref="G139">
    <cfRule type="expression" dxfId="5067" priority="2920" stopIfTrue="1">
      <formula>$A139&lt;&gt;""</formula>
    </cfRule>
  </conditionalFormatting>
  <conditionalFormatting sqref="G141">
    <cfRule type="expression" dxfId="5066" priority="2918" stopIfTrue="1">
      <formula>$A141&lt;&gt;""</formula>
    </cfRule>
  </conditionalFormatting>
  <conditionalFormatting sqref="G142">
    <cfRule type="expression" dxfId="5065" priority="2917" stopIfTrue="1">
      <formula>$A142&lt;&gt;""</formula>
    </cfRule>
  </conditionalFormatting>
  <conditionalFormatting sqref="G148:H148">
    <cfRule type="expression" dxfId="5064" priority="2915" stopIfTrue="1">
      <formula>$A148&lt;&gt;""</formula>
    </cfRule>
  </conditionalFormatting>
  <conditionalFormatting sqref="G148:H148">
    <cfRule type="expression" dxfId="5063" priority="2916" stopIfTrue="1">
      <formula>$A148&lt;&gt;""</formula>
    </cfRule>
  </conditionalFormatting>
  <conditionalFormatting sqref="I167:J167">
    <cfRule type="expression" dxfId="5062" priority="2914" stopIfTrue="1">
      <formula>$A167&lt;&gt;""</formula>
    </cfRule>
  </conditionalFormatting>
  <conditionalFormatting sqref="F157:H157">
    <cfRule type="expression" dxfId="5061" priority="2912" stopIfTrue="1">
      <formula>$A157&lt;&gt;""</formula>
    </cfRule>
  </conditionalFormatting>
  <conditionalFormatting sqref="F157:H157">
    <cfRule type="expression" dxfId="5060" priority="2913" stopIfTrue="1">
      <formula>$A157&lt;&gt;""</formula>
    </cfRule>
  </conditionalFormatting>
  <conditionalFormatting sqref="G156">
    <cfRule type="expression" dxfId="5059" priority="2910" stopIfTrue="1">
      <formula>$A156&lt;&gt;""</formula>
    </cfRule>
  </conditionalFormatting>
  <conditionalFormatting sqref="G156">
    <cfRule type="expression" dxfId="5058" priority="2911" stopIfTrue="1">
      <formula>$A156&lt;&gt;""</formula>
    </cfRule>
  </conditionalFormatting>
  <conditionalFormatting sqref="F160:H160">
    <cfRule type="expression" dxfId="5057" priority="2908" stopIfTrue="1">
      <formula>$A160&lt;&gt;""</formula>
    </cfRule>
  </conditionalFormatting>
  <conditionalFormatting sqref="F160:H160">
    <cfRule type="expression" dxfId="5056" priority="2909" stopIfTrue="1">
      <formula>$A160&lt;&gt;""</formula>
    </cfRule>
  </conditionalFormatting>
  <conditionalFormatting sqref="G161:H161">
    <cfRule type="expression" dxfId="5055" priority="2906" stopIfTrue="1">
      <formula>$A161&lt;&gt;""</formula>
    </cfRule>
  </conditionalFormatting>
  <conditionalFormatting sqref="G161:H161">
    <cfRule type="expression" dxfId="5054" priority="2907" stopIfTrue="1">
      <formula>$A161&lt;&gt;""</formula>
    </cfRule>
  </conditionalFormatting>
  <conditionalFormatting sqref="G158:H158">
    <cfRule type="expression" dxfId="5053" priority="2904" stopIfTrue="1">
      <formula>$A158&lt;&gt;""</formula>
    </cfRule>
  </conditionalFormatting>
  <conditionalFormatting sqref="H158">
    <cfRule type="expression" dxfId="5052" priority="2905" stopIfTrue="1">
      <formula>$A158&lt;&gt;""</formula>
    </cfRule>
  </conditionalFormatting>
  <conditionalFormatting sqref="H162">
    <cfRule type="expression" dxfId="5051" priority="2902" stopIfTrue="1">
      <formula>$A162&lt;&gt;""</formula>
    </cfRule>
  </conditionalFormatting>
  <conditionalFormatting sqref="H162">
    <cfRule type="expression" dxfId="5050" priority="2903" stopIfTrue="1">
      <formula>$A162&lt;&gt;""</formula>
    </cfRule>
  </conditionalFormatting>
  <conditionalFormatting sqref="H163">
    <cfRule type="expression" dxfId="5049" priority="2900" stopIfTrue="1">
      <formula>$A163&lt;&gt;""</formula>
    </cfRule>
  </conditionalFormatting>
  <conditionalFormatting sqref="H163">
    <cfRule type="expression" dxfId="5048" priority="2901" stopIfTrue="1">
      <formula>$A163&lt;&gt;""</formula>
    </cfRule>
  </conditionalFormatting>
  <conditionalFormatting sqref="H164">
    <cfRule type="expression" dxfId="5047" priority="2898" stopIfTrue="1">
      <formula>$A164&lt;&gt;""</formula>
    </cfRule>
  </conditionalFormatting>
  <conditionalFormatting sqref="H164">
    <cfRule type="expression" dxfId="5046" priority="2899" stopIfTrue="1">
      <formula>$A164&lt;&gt;""</formula>
    </cfRule>
  </conditionalFormatting>
  <conditionalFormatting sqref="H165">
    <cfRule type="expression" dxfId="5045" priority="2896" stopIfTrue="1">
      <formula>$A165&lt;&gt;""</formula>
    </cfRule>
  </conditionalFormatting>
  <conditionalFormatting sqref="H165">
    <cfRule type="expression" dxfId="5044" priority="2897" stopIfTrue="1">
      <formula>$A165&lt;&gt;""</formula>
    </cfRule>
  </conditionalFormatting>
  <conditionalFormatting sqref="G169">
    <cfRule type="expression" dxfId="5043" priority="2894" stopIfTrue="1">
      <formula>$A169&lt;&gt;""</formula>
    </cfRule>
  </conditionalFormatting>
  <conditionalFormatting sqref="G169">
    <cfRule type="expression" dxfId="5042" priority="2895" stopIfTrue="1">
      <formula>$A169&lt;&gt;""</formula>
    </cfRule>
  </conditionalFormatting>
  <conditionalFormatting sqref="G168">
    <cfRule type="expression" dxfId="5041" priority="2892" stopIfTrue="1">
      <formula>$A168&lt;&gt;""</formula>
    </cfRule>
  </conditionalFormatting>
  <conditionalFormatting sqref="G168">
    <cfRule type="expression" dxfId="5040" priority="2893" stopIfTrue="1">
      <formula>$A168&lt;&gt;""</formula>
    </cfRule>
  </conditionalFormatting>
  <conditionalFormatting sqref="F174">
    <cfRule type="expression" dxfId="5039" priority="2891" stopIfTrue="1">
      <formula>$A174&lt;&gt;""</formula>
    </cfRule>
  </conditionalFormatting>
  <conditionalFormatting sqref="G175:H175">
    <cfRule type="expression" dxfId="5038" priority="2889" stopIfTrue="1">
      <formula>$A175&lt;&gt;""</formula>
    </cfRule>
  </conditionalFormatting>
  <conditionalFormatting sqref="G175:H175">
    <cfRule type="expression" dxfId="5037" priority="2890" stopIfTrue="1">
      <formula>$A175&lt;&gt;""</formula>
    </cfRule>
  </conditionalFormatting>
  <conditionalFormatting sqref="G176:H176">
    <cfRule type="expression" dxfId="5036" priority="2887" stopIfTrue="1">
      <formula>$A176&lt;&gt;""</formula>
    </cfRule>
  </conditionalFormatting>
  <conditionalFormatting sqref="G176:H176">
    <cfRule type="expression" dxfId="5035" priority="2888" stopIfTrue="1">
      <formula>$A176&lt;&gt;""</formula>
    </cfRule>
  </conditionalFormatting>
  <conditionalFormatting sqref="F175">
    <cfRule type="expression" dxfId="5034" priority="2886" stopIfTrue="1">
      <formula>$A175&lt;&gt;""</formula>
    </cfRule>
  </conditionalFormatting>
  <conditionalFormatting sqref="F176">
    <cfRule type="expression" dxfId="5033" priority="2885" stopIfTrue="1">
      <formula>$A176&lt;&gt;""</formula>
    </cfRule>
  </conditionalFormatting>
  <conditionalFormatting sqref="D175">
    <cfRule type="expression" dxfId="5032" priority="2884" stopIfTrue="1">
      <formula>$A175&lt;&gt;""</formula>
    </cfRule>
  </conditionalFormatting>
  <conditionalFormatting sqref="I189">
    <cfRule type="expression" dxfId="5031" priority="2883" stopIfTrue="1">
      <formula>$A189&lt;&gt;""</formula>
    </cfRule>
  </conditionalFormatting>
  <conditionalFormatting sqref="E187">
    <cfRule type="expression" dxfId="5030" priority="2882" stopIfTrue="1">
      <formula>$A187&lt;&gt;""</formula>
    </cfRule>
  </conditionalFormatting>
  <conditionalFormatting sqref="E188">
    <cfRule type="expression" dxfId="5029" priority="2881" stopIfTrue="1">
      <formula>$A188&lt;&gt;""</formula>
    </cfRule>
  </conditionalFormatting>
  <conditionalFormatting sqref="G178">
    <cfRule type="expression" dxfId="5028" priority="2879" stopIfTrue="1">
      <formula>$A178&lt;&gt;""</formula>
    </cfRule>
  </conditionalFormatting>
  <conditionalFormatting sqref="G178">
    <cfRule type="expression" dxfId="5027" priority="2880" stopIfTrue="1">
      <formula>$A178&lt;&gt;""</formula>
    </cfRule>
  </conditionalFormatting>
  <conditionalFormatting sqref="G177">
    <cfRule type="expression" dxfId="5026" priority="2877" stopIfTrue="1">
      <formula>$A177&lt;&gt;""</formula>
    </cfRule>
  </conditionalFormatting>
  <conditionalFormatting sqref="G177">
    <cfRule type="expression" dxfId="5025" priority="2878" stopIfTrue="1">
      <formula>$A177&lt;&gt;""</formula>
    </cfRule>
  </conditionalFormatting>
  <conditionalFormatting sqref="F189">
    <cfRule type="expression" dxfId="5024" priority="2876" stopIfTrue="1">
      <formula>$A189&lt;&gt;""</formula>
    </cfRule>
  </conditionalFormatting>
  <conditionalFormatting sqref="I213:J213">
    <cfRule type="expression" dxfId="5023" priority="2875" stopIfTrue="1">
      <formula>$A213&lt;&gt;""</formula>
    </cfRule>
  </conditionalFormatting>
  <conditionalFormatting sqref="G196:H196">
    <cfRule type="expression" dxfId="5022" priority="2873" stopIfTrue="1">
      <formula>$A196&lt;&gt;""</formula>
    </cfRule>
  </conditionalFormatting>
  <conditionalFormatting sqref="G196:H196">
    <cfRule type="expression" dxfId="5021" priority="2874" stopIfTrue="1">
      <formula>$A196&lt;&gt;""</formula>
    </cfRule>
  </conditionalFormatting>
  <conditionalFormatting sqref="G197:H197">
    <cfRule type="expression" dxfId="5020" priority="2871" stopIfTrue="1">
      <formula>$A197&lt;&gt;""</formula>
    </cfRule>
  </conditionalFormatting>
  <conditionalFormatting sqref="H197">
    <cfRule type="expression" dxfId="5019" priority="2872" stopIfTrue="1">
      <formula>$A197&lt;&gt;""</formula>
    </cfRule>
  </conditionalFormatting>
  <conditionalFormatting sqref="F198">
    <cfRule type="expression" dxfId="5018" priority="2870" stopIfTrue="1">
      <formula>$A198&lt;&gt;""</formula>
    </cfRule>
  </conditionalFormatting>
  <conditionalFormatting sqref="G199:H199">
    <cfRule type="expression" dxfId="5017" priority="2868" stopIfTrue="1">
      <formula>$A199&lt;&gt;""</formula>
    </cfRule>
  </conditionalFormatting>
  <conditionalFormatting sqref="G199:H199">
    <cfRule type="expression" dxfId="5016" priority="2869" stopIfTrue="1">
      <formula>$A199&lt;&gt;""</formula>
    </cfRule>
  </conditionalFormatting>
  <conditionalFormatting sqref="G200:H200">
    <cfRule type="expression" dxfId="5015" priority="2866" stopIfTrue="1">
      <formula>$A200&lt;&gt;""</formula>
    </cfRule>
  </conditionalFormatting>
  <conditionalFormatting sqref="G200:H200">
    <cfRule type="expression" dxfId="5014" priority="2867" stopIfTrue="1">
      <formula>$A200&lt;&gt;""</formula>
    </cfRule>
  </conditionalFormatting>
  <conditionalFormatting sqref="F200">
    <cfRule type="expression" dxfId="5013" priority="2865" stopIfTrue="1">
      <formula>$A200&lt;&gt;""</formula>
    </cfRule>
  </conditionalFormatting>
  <conditionalFormatting sqref="F205">
    <cfRule type="expression" dxfId="5012" priority="2864" stopIfTrue="1">
      <formula>$A205&lt;&gt;""</formula>
    </cfRule>
  </conditionalFormatting>
  <conditionalFormatting sqref="F201">
    <cfRule type="expression" dxfId="5011" priority="2863" stopIfTrue="1">
      <formula>$A201&lt;&gt;""</formula>
    </cfRule>
  </conditionalFormatting>
  <conditionalFormatting sqref="G205">
    <cfRule type="expression" dxfId="5010" priority="2862" stopIfTrue="1">
      <formula>$A205&lt;&gt;""</formula>
    </cfRule>
  </conditionalFormatting>
  <conditionalFormatting sqref="H202">
    <cfRule type="expression" dxfId="5009" priority="2860" stopIfTrue="1">
      <formula>$A202&lt;&gt;""</formula>
    </cfRule>
  </conditionalFormatting>
  <conditionalFormatting sqref="H202">
    <cfRule type="expression" dxfId="5008" priority="2861" stopIfTrue="1">
      <formula>$A202&lt;&gt;""</formula>
    </cfRule>
  </conditionalFormatting>
  <conditionalFormatting sqref="G202">
    <cfRule type="expression" dxfId="5007" priority="2858" stopIfTrue="1">
      <formula>$A202&lt;&gt;""</formula>
    </cfRule>
  </conditionalFormatting>
  <conditionalFormatting sqref="G202">
    <cfRule type="expression" dxfId="5006" priority="2859" stopIfTrue="1">
      <formula>$A202&lt;&gt;""</formula>
    </cfRule>
  </conditionalFormatting>
  <conditionalFormatting sqref="F202">
    <cfRule type="expression" dxfId="5005" priority="2857" stopIfTrue="1">
      <formula>$A202&lt;&gt;""</formula>
    </cfRule>
  </conditionalFormatting>
  <conditionalFormatting sqref="H203">
    <cfRule type="expression" dxfId="5004" priority="2855" stopIfTrue="1">
      <formula>$A203&lt;&gt;""</formula>
    </cfRule>
  </conditionalFormatting>
  <conditionalFormatting sqref="H203">
    <cfRule type="expression" dxfId="5003" priority="2856" stopIfTrue="1">
      <formula>$A203&lt;&gt;""</formula>
    </cfRule>
  </conditionalFormatting>
  <conditionalFormatting sqref="G203">
    <cfRule type="expression" dxfId="5002" priority="2853" stopIfTrue="1">
      <formula>$A203&lt;&gt;""</formula>
    </cfRule>
  </conditionalFormatting>
  <conditionalFormatting sqref="G203">
    <cfRule type="expression" dxfId="5001" priority="2854" stopIfTrue="1">
      <formula>$A203&lt;&gt;""</formula>
    </cfRule>
  </conditionalFormatting>
  <conditionalFormatting sqref="F203">
    <cfRule type="expression" dxfId="5000" priority="2851" stopIfTrue="1">
      <formula>$A203&lt;&gt;""</formula>
    </cfRule>
  </conditionalFormatting>
  <conditionalFormatting sqref="F203">
    <cfRule type="expression" dxfId="4999" priority="2852" stopIfTrue="1">
      <formula>$A203&lt;&gt;""</formula>
    </cfRule>
  </conditionalFormatting>
  <conditionalFormatting sqref="G204:H204">
    <cfRule type="expression" dxfId="4998" priority="2849" stopIfTrue="1">
      <formula>$A204&lt;&gt;""</formula>
    </cfRule>
  </conditionalFormatting>
  <conditionalFormatting sqref="G204:H204">
    <cfRule type="expression" dxfId="4997" priority="2850" stopIfTrue="1">
      <formula>$A204&lt;&gt;""</formula>
    </cfRule>
  </conditionalFormatting>
  <conditionalFormatting sqref="F199">
    <cfRule type="expression" dxfId="4996" priority="2848" stopIfTrue="1">
      <formula>$A199&lt;&gt;""</formula>
    </cfRule>
  </conditionalFormatting>
  <conditionalFormatting sqref="F207:H207">
    <cfRule type="expression" dxfId="4995" priority="2846" stopIfTrue="1">
      <formula>$A207&lt;&gt;""</formula>
    </cfRule>
  </conditionalFormatting>
  <conditionalFormatting sqref="F207:H207">
    <cfRule type="expression" dxfId="4994" priority="2847" stopIfTrue="1">
      <formula>$A207&lt;&gt;""</formula>
    </cfRule>
  </conditionalFormatting>
  <conditionalFormatting sqref="G206">
    <cfRule type="expression" dxfId="4993" priority="2844" stopIfTrue="1">
      <formula>$A206&lt;&gt;""</formula>
    </cfRule>
  </conditionalFormatting>
  <conditionalFormatting sqref="G206">
    <cfRule type="expression" dxfId="4992" priority="2845" stopIfTrue="1">
      <formula>$A206&lt;&gt;""</formula>
    </cfRule>
  </conditionalFormatting>
  <conditionalFormatting sqref="F208">
    <cfRule type="expression" dxfId="4991" priority="2843" stopIfTrue="1">
      <formula>$A208&lt;&gt;""</formula>
    </cfRule>
  </conditionalFormatting>
  <conditionalFormatting sqref="G208:H208">
    <cfRule type="expression" dxfId="4990" priority="2841" stopIfTrue="1">
      <formula>$A208&lt;&gt;""</formula>
    </cfRule>
  </conditionalFormatting>
  <conditionalFormatting sqref="G208:H208">
    <cfRule type="expression" dxfId="4989" priority="2842" stopIfTrue="1">
      <formula>$A208&lt;&gt;""</formula>
    </cfRule>
  </conditionalFormatting>
  <conditionalFormatting sqref="G211:H211">
    <cfRule type="expression" dxfId="4988" priority="2839" stopIfTrue="1">
      <formula>$A211&lt;&gt;""</formula>
    </cfRule>
  </conditionalFormatting>
  <conditionalFormatting sqref="G211:H211">
    <cfRule type="expression" dxfId="4987" priority="2840" stopIfTrue="1">
      <formula>$A211&lt;&gt;""</formula>
    </cfRule>
  </conditionalFormatting>
  <conditionalFormatting sqref="F211">
    <cfRule type="expression" dxfId="4986" priority="2838" stopIfTrue="1">
      <formula>$A211&lt;&gt;""</formula>
    </cfRule>
  </conditionalFormatting>
  <conditionalFormatting sqref="H209">
    <cfRule type="expression" dxfId="4985" priority="2836" stopIfTrue="1">
      <formula>$A209&lt;&gt;""</formula>
    </cfRule>
  </conditionalFormatting>
  <conditionalFormatting sqref="H209">
    <cfRule type="expression" dxfId="4984" priority="2837" stopIfTrue="1">
      <formula>$A209&lt;&gt;""</formula>
    </cfRule>
  </conditionalFormatting>
  <conditionalFormatting sqref="H210">
    <cfRule type="expression" dxfId="4983" priority="2834" stopIfTrue="1">
      <formula>$A210&lt;&gt;""</formula>
    </cfRule>
  </conditionalFormatting>
  <conditionalFormatting sqref="H210">
    <cfRule type="expression" dxfId="4982" priority="2835" stopIfTrue="1">
      <formula>$A210&lt;&gt;""</formula>
    </cfRule>
  </conditionalFormatting>
  <conditionalFormatting sqref="F210">
    <cfRule type="expression" dxfId="4981" priority="2833" stopIfTrue="1">
      <formula>$A210&lt;&gt;""</formula>
    </cfRule>
  </conditionalFormatting>
  <conditionalFormatting sqref="I212:J212">
    <cfRule type="expression" dxfId="4980" priority="2832" stopIfTrue="1">
      <formula>$A212&lt;&gt;""</formula>
    </cfRule>
  </conditionalFormatting>
  <conditionalFormatting sqref="G210:H210">
    <cfRule type="expression" dxfId="4979" priority="2830" stopIfTrue="1">
      <formula>$A210&lt;&gt;""</formula>
    </cfRule>
  </conditionalFormatting>
  <conditionalFormatting sqref="G210:H210">
    <cfRule type="expression" dxfId="4978" priority="2831" stopIfTrue="1">
      <formula>$A210&lt;&gt;""</formula>
    </cfRule>
  </conditionalFormatting>
  <conditionalFormatting sqref="F210">
    <cfRule type="expression" dxfId="4977" priority="2829" stopIfTrue="1">
      <formula>$A210&lt;&gt;""</formula>
    </cfRule>
  </conditionalFormatting>
  <conditionalFormatting sqref="F209">
    <cfRule type="expression" dxfId="4976" priority="2828" stopIfTrue="1">
      <formula>$A209&lt;&gt;""</formula>
    </cfRule>
  </conditionalFormatting>
  <conditionalFormatting sqref="G215:H215">
    <cfRule type="expression" dxfId="4975" priority="2827" stopIfTrue="1">
      <formula>$A215&lt;&gt;""</formula>
    </cfRule>
  </conditionalFormatting>
  <conditionalFormatting sqref="F215">
    <cfRule type="expression" dxfId="4974" priority="2826" stopIfTrue="1">
      <formula>$A215&lt;&gt;""</formula>
    </cfRule>
  </conditionalFormatting>
  <conditionalFormatting sqref="H216">
    <cfRule type="expression" dxfId="4973" priority="2825" stopIfTrue="1">
      <formula>$A216&lt;&gt;""</formula>
    </cfRule>
  </conditionalFormatting>
  <conditionalFormatting sqref="H192">
    <cfRule type="expression" dxfId="4972" priority="2824" stopIfTrue="1">
      <formula>$A192&lt;&gt;""</formula>
    </cfRule>
  </conditionalFormatting>
  <conditionalFormatting sqref="H192">
    <cfRule type="expression" dxfId="4971" priority="2823" stopIfTrue="1">
      <formula>$A192&lt;&gt;""</formula>
    </cfRule>
  </conditionalFormatting>
  <conditionalFormatting sqref="F216">
    <cfRule type="expression" dxfId="4970" priority="2822" stopIfTrue="1">
      <formula>$A216&lt;&gt;""</formula>
    </cfRule>
  </conditionalFormatting>
  <conditionalFormatting sqref="H217 F217">
    <cfRule type="expression" dxfId="4969" priority="2821" stopIfTrue="1">
      <formula>$A217&lt;&gt;""</formula>
    </cfRule>
  </conditionalFormatting>
  <conditionalFormatting sqref="G217">
    <cfRule type="expression" dxfId="4968" priority="2820" stopIfTrue="1">
      <formula>$A217&lt;&gt;""</formula>
    </cfRule>
  </conditionalFormatting>
  <conditionalFormatting sqref="G219:H219">
    <cfRule type="expression" dxfId="4967" priority="2818" stopIfTrue="1">
      <formula>$A219&lt;&gt;""</formula>
    </cfRule>
  </conditionalFormatting>
  <conditionalFormatting sqref="G219:H219">
    <cfRule type="expression" dxfId="4966" priority="2819" stopIfTrue="1">
      <formula>$A219&lt;&gt;""</formula>
    </cfRule>
  </conditionalFormatting>
  <conditionalFormatting sqref="G221:H221">
    <cfRule type="expression" dxfId="4965" priority="2816" stopIfTrue="1">
      <formula>$A221&lt;&gt;""</formula>
    </cfRule>
  </conditionalFormatting>
  <conditionalFormatting sqref="G221:H221">
    <cfRule type="expression" dxfId="4964" priority="2817" stopIfTrue="1">
      <formula>$A221&lt;&gt;""</formula>
    </cfRule>
  </conditionalFormatting>
  <conditionalFormatting sqref="F221">
    <cfRule type="expression" dxfId="4963" priority="2815" stopIfTrue="1">
      <formula>$A221&lt;&gt;""</formula>
    </cfRule>
  </conditionalFormatting>
  <conditionalFormatting sqref="F222">
    <cfRule type="expression" dxfId="4962" priority="2814" stopIfTrue="1">
      <formula>$A222&lt;&gt;""</formula>
    </cfRule>
  </conditionalFormatting>
  <conditionalFormatting sqref="F229:H229">
    <cfRule type="expression" dxfId="4961" priority="2812" stopIfTrue="1">
      <formula>$A229&lt;&gt;""</formula>
    </cfRule>
  </conditionalFormatting>
  <conditionalFormatting sqref="F229:H229">
    <cfRule type="expression" dxfId="4960" priority="2813" stopIfTrue="1">
      <formula>$A229&lt;&gt;""</formula>
    </cfRule>
  </conditionalFormatting>
  <conditionalFormatting sqref="G222">
    <cfRule type="expression" dxfId="4959" priority="2811" stopIfTrue="1">
      <formula>$A222&lt;&gt;""</formula>
    </cfRule>
  </conditionalFormatting>
  <conditionalFormatting sqref="F226:H226">
    <cfRule type="expression" dxfId="4958" priority="2809" stopIfTrue="1">
      <formula>$A226&lt;&gt;""</formula>
    </cfRule>
  </conditionalFormatting>
  <conditionalFormatting sqref="F226:H226">
    <cfRule type="expression" dxfId="4957" priority="2810" stopIfTrue="1">
      <formula>$A226&lt;&gt;""</formula>
    </cfRule>
  </conditionalFormatting>
  <conditionalFormatting sqref="F227">
    <cfRule type="expression" dxfId="4956" priority="2807" stopIfTrue="1">
      <formula>$A227&lt;&gt;""</formula>
    </cfRule>
  </conditionalFormatting>
  <conditionalFormatting sqref="F227">
    <cfRule type="expression" dxfId="4955" priority="2808" stopIfTrue="1">
      <formula>$A227&lt;&gt;""</formula>
    </cfRule>
  </conditionalFormatting>
  <conditionalFormatting sqref="G227">
    <cfRule type="expression" dxfId="4954" priority="2805" stopIfTrue="1">
      <formula>$A227&lt;&gt;""</formula>
    </cfRule>
  </conditionalFormatting>
  <conditionalFormatting sqref="G227">
    <cfRule type="expression" dxfId="4953" priority="2806" stopIfTrue="1">
      <formula>$A227&lt;&gt;""</formula>
    </cfRule>
  </conditionalFormatting>
  <conditionalFormatting sqref="F228">
    <cfRule type="expression" dxfId="4952" priority="2804" stopIfTrue="1">
      <formula>$A228&lt;&gt;""</formula>
    </cfRule>
  </conditionalFormatting>
  <conditionalFormatting sqref="G228">
    <cfRule type="expression" dxfId="4951" priority="2803" stopIfTrue="1">
      <formula>$A228&lt;&gt;""</formula>
    </cfRule>
  </conditionalFormatting>
  <conditionalFormatting sqref="F230:H230">
    <cfRule type="expression" dxfId="4950" priority="2801" stopIfTrue="1">
      <formula>$A230&lt;&gt;""</formula>
    </cfRule>
  </conditionalFormatting>
  <conditionalFormatting sqref="H230">
    <cfRule type="expression" dxfId="4949" priority="2802" stopIfTrue="1">
      <formula>$A230&lt;&gt;""</formula>
    </cfRule>
  </conditionalFormatting>
  <conditionalFormatting sqref="F231:H231">
    <cfRule type="expression" dxfId="4948" priority="2799" stopIfTrue="1">
      <formula>$A231&lt;&gt;""</formula>
    </cfRule>
  </conditionalFormatting>
  <conditionalFormatting sqref="H231">
    <cfRule type="expression" dxfId="4947" priority="2800" stopIfTrue="1">
      <formula>$A231&lt;&gt;""</formula>
    </cfRule>
  </conditionalFormatting>
  <conditionalFormatting sqref="G232:H232">
    <cfRule type="expression" dxfId="4946" priority="2797" stopIfTrue="1">
      <formula>$A232&lt;&gt;""</formula>
    </cfRule>
  </conditionalFormatting>
  <conditionalFormatting sqref="G232:H232">
    <cfRule type="expression" dxfId="4945" priority="2798" stopIfTrue="1">
      <formula>$A232&lt;&gt;""</formula>
    </cfRule>
  </conditionalFormatting>
  <conditionalFormatting sqref="F232">
    <cfRule type="expression" dxfId="4944" priority="2796" stopIfTrue="1">
      <formula>$A232&lt;&gt;""</formula>
    </cfRule>
  </conditionalFormatting>
  <conditionalFormatting sqref="F235:H235">
    <cfRule type="expression" dxfId="4943" priority="2794" stopIfTrue="1">
      <formula>$A235&lt;&gt;""</formula>
    </cfRule>
  </conditionalFormatting>
  <conditionalFormatting sqref="H235">
    <cfRule type="expression" dxfId="4942" priority="2795" stopIfTrue="1">
      <formula>$A235&lt;&gt;""</formula>
    </cfRule>
  </conditionalFormatting>
  <conditionalFormatting sqref="G234:H234">
    <cfRule type="expression" dxfId="4941" priority="2792" stopIfTrue="1">
      <formula>$A234&lt;&gt;""</formula>
    </cfRule>
  </conditionalFormatting>
  <conditionalFormatting sqref="G234:H234">
    <cfRule type="expression" dxfId="4940" priority="2793" stopIfTrue="1">
      <formula>$A234&lt;&gt;""</formula>
    </cfRule>
  </conditionalFormatting>
  <conditionalFormatting sqref="H233">
    <cfRule type="expression" dxfId="4939" priority="2791" stopIfTrue="1">
      <formula>$A233&lt;&gt;""</formula>
    </cfRule>
  </conditionalFormatting>
  <conditionalFormatting sqref="G236:H236">
    <cfRule type="expression" dxfId="4938" priority="2789" stopIfTrue="1">
      <formula>$A236&lt;&gt;""</formula>
    </cfRule>
  </conditionalFormatting>
  <conditionalFormatting sqref="H236">
    <cfRule type="expression" dxfId="4937" priority="2790" stopIfTrue="1">
      <formula>$A236&lt;&gt;""</formula>
    </cfRule>
  </conditionalFormatting>
  <conditionalFormatting sqref="G236:H236">
    <cfRule type="expression" dxfId="4936" priority="2788" stopIfTrue="1">
      <formula>$A236&lt;&gt;""</formula>
    </cfRule>
  </conditionalFormatting>
  <conditionalFormatting sqref="F236">
    <cfRule type="expression" dxfId="4935" priority="2787" stopIfTrue="1">
      <formula>$A236&lt;&gt;""</formula>
    </cfRule>
  </conditionalFormatting>
  <conditionalFormatting sqref="F237">
    <cfRule type="expression" dxfId="4934" priority="2786" stopIfTrue="1">
      <formula>$A237&lt;&gt;""</formula>
    </cfRule>
  </conditionalFormatting>
  <conditionalFormatting sqref="G237:H237">
    <cfRule type="expression" dxfId="4933" priority="2784" stopIfTrue="1">
      <formula>$A237&lt;&gt;""</formula>
    </cfRule>
  </conditionalFormatting>
  <conditionalFormatting sqref="G237:H237">
    <cfRule type="expression" dxfId="4932" priority="2785" stopIfTrue="1">
      <formula>$A237&lt;&gt;""</formula>
    </cfRule>
  </conditionalFormatting>
  <conditionalFormatting sqref="G238:H238">
    <cfRule type="expression" dxfId="4931" priority="2782" stopIfTrue="1">
      <formula>$A238&lt;&gt;""</formula>
    </cfRule>
  </conditionalFormatting>
  <conditionalFormatting sqref="H238">
    <cfRule type="expression" dxfId="4930" priority="2783" stopIfTrue="1">
      <formula>$A238&lt;&gt;""</formula>
    </cfRule>
  </conditionalFormatting>
  <conditionalFormatting sqref="G238:H238">
    <cfRule type="expression" dxfId="4929" priority="2781" stopIfTrue="1">
      <formula>$A238&lt;&gt;""</formula>
    </cfRule>
  </conditionalFormatting>
  <conditionalFormatting sqref="F238">
    <cfRule type="expression" dxfId="4928" priority="2780" stopIfTrue="1">
      <formula>$A238&lt;&gt;""</formula>
    </cfRule>
  </conditionalFormatting>
  <conditionalFormatting sqref="G239:H239">
    <cfRule type="expression" dxfId="4927" priority="2778" stopIfTrue="1">
      <formula>$A239&lt;&gt;""</formula>
    </cfRule>
  </conditionalFormatting>
  <conditionalFormatting sqref="G239:H239">
    <cfRule type="expression" dxfId="4926" priority="2779" stopIfTrue="1">
      <formula>$A239&lt;&gt;""</formula>
    </cfRule>
  </conditionalFormatting>
  <conditionalFormatting sqref="F240:H240">
    <cfRule type="expression" dxfId="4925" priority="2776" stopIfTrue="1">
      <formula>$A240&lt;&gt;""</formula>
    </cfRule>
  </conditionalFormatting>
  <conditionalFormatting sqref="F240:H240">
    <cfRule type="expression" dxfId="4924" priority="2777" stopIfTrue="1">
      <formula>$A240&lt;&gt;""</formula>
    </cfRule>
  </conditionalFormatting>
  <conditionalFormatting sqref="G242:H242">
    <cfRule type="expression" dxfId="4923" priority="2774" stopIfTrue="1">
      <formula>$A242&lt;&gt;""</formula>
    </cfRule>
  </conditionalFormatting>
  <conditionalFormatting sqref="H242">
    <cfRule type="expression" dxfId="4922" priority="2775" stopIfTrue="1">
      <formula>$A242&lt;&gt;""</formula>
    </cfRule>
  </conditionalFormatting>
  <conditionalFormatting sqref="G242:H242">
    <cfRule type="expression" dxfId="4921" priority="2773" stopIfTrue="1">
      <formula>$A242&lt;&gt;""</formula>
    </cfRule>
  </conditionalFormatting>
  <conditionalFormatting sqref="F242">
    <cfRule type="expression" dxfId="4920" priority="2772" stopIfTrue="1">
      <formula>$A242&lt;&gt;""</formula>
    </cfRule>
  </conditionalFormatting>
  <conditionalFormatting sqref="I244">
    <cfRule type="expression" dxfId="4919" priority="2771" stopIfTrue="1">
      <formula>$A244&lt;&gt;""</formula>
    </cfRule>
  </conditionalFormatting>
  <conditionalFormatting sqref="G254:H254">
    <cfRule type="expression" dxfId="4918" priority="2769" stopIfTrue="1">
      <formula>$A254&lt;&gt;""</formula>
    </cfRule>
  </conditionalFormatting>
  <conditionalFormatting sqref="G254:H254">
    <cfRule type="expression" dxfId="4917" priority="2770" stopIfTrue="1">
      <formula>$A254&lt;&gt;""</formula>
    </cfRule>
  </conditionalFormatting>
  <conditionalFormatting sqref="F254">
    <cfRule type="expression" dxfId="4916" priority="2768" stopIfTrue="1">
      <formula>$A254&lt;&gt;""</formula>
    </cfRule>
  </conditionalFormatting>
  <conditionalFormatting sqref="G245:H245">
    <cfRule type="expression" dxfId="4915" priority="2766" stopIfTrue="1">
      <formula>$A245&lt;&gt;""</formula>
    </cfRule>
  </conditionalFormatting>
  <conditionalFormatting sqref="G245:H245">
    <cfRule type="expression" dxfId="4914" priority="2767" stopIfTrue="1">
      <formula>$A245&lt;&gt;""</formula>
    </cfRule>
  </conditionalFormatting>
  <conditionalFormatting sqref="F245">
    <cfRule type="expression" dxfId="4913" priority="2765" stopIfTrue="1">
      <formula>$A245&lt;&gt;""</formula>
    </cfRule>
  </conditionalFormatting>
  <conditionalFormatting sqref="G247:H247">
    <cfRule type="expression" dxfId="4912" priority="2763" stopIfTrue="1">
      <formula>$A247&lt;&gt;""</formula>
    </cfRule>
  </conditionalFormatting>
  <conditionalFormatting sqref="G247:H247">
    <cfRule type="expression" dxfId="4911" priority="2764" stopIfTrue="1">
      <formula>$A247&lt;&gt;""</formula>
    </cfRule>
  </conditionalFormatting>
  <conditionalFormatting sqref="G250:H250">
    <cfRule type="expression" dxfId="4910" priority="2761" stopIfTrue="1">
      <formula>$A250&lt;&gt;""</formula>
    </cfRule>
  </conditionalFormatting>
  <conditionalFormatting sqref="G250:H250">
    <cfRule type="expression" dxfId="4909" priority="2762" stopIfTrue="1">
      <formula>$A250&lt;&gt;""</formula>
    </cfRule>
  </conditionalFormatting>
  <conditionalFormatting sqref="F250">
    <cfRule type="expression" dxfId="4908" priority="2760" stopIfTrue="1">
      <formula>$A250&lt;&gt;""</formula>
    </cfRule>
  </conditionalFormatting>
  <conditionalFormatting sqref="H252">
    <cfRule type="expression" dxfId="4907" priority="2758" stopIfTrue="1">
      <formula>$A252&lt;&gt;""</formula>
    </cfRule>
  </conditionalFormatting>
  <conditionalFormatting sqref="H252">
    <cfRule type="expression" dxfId="4906" priority="2759" stopIfTrue="1">
      <formula>$A252&lt;&gt;""</formula>
    </cfRule>
  </conditionalFormatting>
  <conditionalFormatting sqref="G252">
    <cfRule type="expression" dxfId="4905" priority="2756" stopIfTrue="1">
      <formula>$A252&lt;&gt;""</formula>
    </cfRule>
  </conditionalFormatting>
  <conditionalFormatting sqref="G252">
    <cfRule type="expression" dxfId="4904" priority="2757" stopIfTrue="1">
      <formula>$A252&lt;&gt;""</formula>
    </cfRule>
  </conditionalFormatting>
  <conditionalFormatting sqref="G253:H253">
    <cfRule type="expression" dxfId="4903" priority="2754" stopIfTrue="1">
      <formula>$A253&lt;&gt;""</formula>
    </cfRule>
  </conditionalFormatting>
  <conditionalFormatting sqref="G253:H253">
    <cfRule type="expression" dxfId="4902" priority="2755" stopIfTrue="1">
      <formula>$A253&lt;&gt;""</formula>
    </cfRule>
  </conditionalFormatting>
  <conditionalFormatting sqref="F253">
    <cfRule type="expression" dxfId="4901" priority="2753" stopIfTrue="1">
      <formula>$A253&lt;&gt;""</formula>
    </cfRule>
  </conditionalFormatting>
  <conditionalFormatting sqref="C257:H257">
    <cfRule type="expression" dxfId="4900" priority="2751" stopIfTrue="1">
      <formula>$A257&lt;&gt;""</formula>
    </cfRule>
  </conditionalFormatting>
  <conditionalFormatting sqref="C257:H257">
    <cfRule type="expression" dxfId="4899" priority="2752" stopIfTrue="1">
      <formula>$A257&lt;&gt;""</formula>
    </cfRule>
  </conditionalFormatting>
  <conditionalFormatting sqref="F255:H255">
    <cfRule type="expression" dxfId="4898" priority="2749" stopIfTrue="1">
      <formula>$A255&lt;&gt;""</formula>
    </cfRule>
  </conditionalFormatting>
  <conditionalFormatting sqref="F255:H255">
    <cfRule type="expression" dxfId="4897" priority="2750" stopIfTrue="1">
      <formula>$A255&lt;&gt;""</formula>
    </cfRule>
  </conditionalFormatting>
  <conditionalFormatting sqref="F256:H256">
    <cfRule type="expression" dxfId="4896" priority="2747" stopIfTrue="1">
      <formula>$A256&lt;&gt;""</formula>
    </cfRule>
  </conditionalFormatting>
  <conditionalFormatting sqref="F256:H256">
    <cfRule type="expression" dxfId="4895" priority="2748" stopIfTrue="1">
      <formula>$A256&lt;&gt;""</formula>
    </cfRule>
  </conditionalFormatting>
  <conditionalFormatting sqref="F220">
    <cfRule type="expression" dxfId="4894" priority="2746" stopIfTrue="1">
      <formula>$A220&lt;&gt;""</formula>
    </cfRule>
  </conditionalFormatting>
  <conditionalFormatting sqref="H141">
    <cfRule type="expression" dxfId="4893" priority="2744" stopIfTrue="1">
      <formula>$A141&lt;&gt;""</formula>
    </cfRule>
  </conditionalFormatting>
  <conditionalFormatting sqref="H141">
    <cfRule type="expression" dxfId="4892" priority="2745" stopIfTrue="1">
      <formula>$A141&lt;&gt;""</formula>
    </cfRule>
  </conditionalFormatting>
  <conditionalFormatting sqref="H142">
    <cfRule type="expression" dxfId="4891" priority="2742" stopIfTrue="1">
      <formula>$A142&lt;&gt;""</formula>
    </cfRule>
  </conditionalFormatting>
  <conditionalFormatting sqref="H142">
    <cfRule type="expression" dxfId="4890" priority="2743" stopIfTrue="1">
      <formula>$A142&lt;&gt;""</formula>
    </cfRule>
  </conditionalFormatting>
  <conditionalFormatting sqref="F146:H146">
    <cfRule type="expression" dxfId="4889" priority="2740" stopIfTrue="1">
      <formula>$A146&lt;&gt;""</formula>
    </cfRule>
  </conditionalFormatting>
  <conditionalFormatting sqref="F146:H146">
    <cfRule type="expression" dxfId="4888" priority="2741" stopIfTrue="1">
      <formula>$A146&lt;&gt;""</formula>
    </cfRule>
  </conditionalFormatting>
  <conditionalFormatting sqref="F147:H147">
    <cfRule type="expression" dxfId="4887" priority="2738" stopIfTrue="1">
      <formula>$A147&lt;&gt;""</formula>
    </cfRule>
  </conditionalFormatting>
  <conditionalFormatting sqref="F147:H147">
    <cfRule type="expression" dxfId="4886" priority="2739" stopIfTrue="1">
      <formula>$A147&lt;&gt;""</formula>
    </cfRule>
  </conditionalFormatting>
  <conditionalFormatting sqref="G139">
    <cfRule type="expression" dxfId="4885" priority="2736" stopIfTrue="1">
      <formula>$A139&lt;&gt;""</formula>
    </cfRule>
  </conditionalFormatting>
  <conditionalFormatting sqref="G139">
    <cfRule type="expression" dxfId="4884" priority="2737" stopIfTrue="1">
      <formula>$A139&lt;&gt;""</formula>
    </cfRule>
  </conditionalFormatting>
  <conditionalFormatting sqref="G138">
    <cfRule type="expression" dxfId="4883" priority="2734" stopIfTrue="1">
      <formula>$A138&lt;&gt;""</formula>
    </cfRule>
  </conditionalFormatting>
  <conditionalFormatting sqref="G138">
    <cfRule type="expression" dxfId="4882" priority="2735" stopIfTrue="1">
      <formula>$A138&lt;&gt;""</formula>
    </cfRule>
  </conditionalFormatting>
  <conditionalFormatting sqref="F145:H145">
    <cfRule type="expression" dxfId="4881" priority="2732" stopIfTrue="1">
      <formula>$A145&lt;&gt;""</formula>
    </cfRule>
  </conditionalFormatting>
  <conditionalFormatting sqref="F145:H145">
    <cfRule type="expression" dxfId="4880" priority="2733" stopIfTrue="1">
      <formula>$A145&lt;&gt;""</formula>
    </cfRule>
  </conditionalFormatting>
  <conditionalFormatting sqref="D155">
    <cfRule type="expression" dxfId="4879" priority="2731" stopIfTrue="1">
      <formula>$A155&lt;&gt;""</formula>
    </cfRule>
  </conditionalFormatting>
  <conditionalFormatting sqref="H148">
    <cfRule type="expression" dxfId="4878" priority="2730" stopIfTrue="1">
      <formula>$A148&lt;&gt;""</formula>
    </cfRule>
  </conditionalFormatting>
  <conditionalFormatting sqref="G148">
    <cfRule type="expression" dxfId="4877" priority="2728" stopIfTrue="1">
      <formula>$A148&lt;&gt;""</formula>
    </cfRule>
  </conditionalFormatting>
  <conditionalFormatting sqref="G148">
    <cfRule type="expression" dxfId="4876" priority="2729" stopIfTrue="1">
      <formula>$A148&lt;&gt;""</formula>
    </cfRule>
  </conditionalFormatting>
  <conditionalFormatting sqref="G150">
    <cfRule type="expression" dxfId="4875" priority="2727" stopIfTrue="1">
      <formula>$A150&lt;&gt;""</formula>
    </cfRule>
  </conditionalFormatting>
  <conditionalFormatting sqref="G151">
    <cfRule type="expression" dxfId="4874" priority="2726" stopIfTrue="1">
      <formula>$A151&lt;&gt;""</formula>
    </cfRule>
  </conditionalFormatting>
  <conditionalFormatting sqref="G157:H157">
    <cfRule type="expression" dxfId="4873" priority="2724" stopIfTrue="1">
      <formula>$A157&lt;&gt;""</formula>
    </cfRule>
  </conditionalFormatting>
  <conditionalFormatting sqref="G157:H157">
    <cfRule type="expression" dxfId="4872" priority="2725" stopIfTrue="1">
      <formula>$A157&lt;&gt;""</formula>
    </cfRule>
  </conditionalFormatting>
  <conditionalFormatting sqref="I176:J176">
    <cfRule type="expression" dxfId="4871" priority="2723" stopIfTrue="1">
      <formula>$A176&lt;&gt;""</formula>
    </cfRule>
  </conditionalFormatting>
  <conditionalFormatting sqref="F166:H166">
    <cfRule type="expression" dxfId="4870" priority="2721" stopIfTrue="1">
      <formula>$A166&lt;&gt;""</formula>
    </cfRule>
  </conditionalFormatting>
  <conditionalFormatting sqref="F166:H166">
    <cfRule type="expression" dxfId="4869" priority="2722" stopIfTrue="1">
      <formula>$A166&lt;&gt;""</formula>
    </cfRule>
  </conditionalFormatting>
  <conditionalFormatting sqref="G165">
    <cfRule type="expression" dxfId="4868" priority="2719" stopIfTrue="1">
      <formula>$A165&lt;&gt;""</formula>
    </cfRule>
  </conditionalFormatting>
  <conditionalFormatting sqref="G165">
    <cfRule type="expression" dxfId="4867" priority="2720" stopIfTrue="1">
      <formula>$A165&lt;&gt;""</formula>
    </cfRule>
  </conditionalFormatting>
  <conditionalFormatting sqref="F169:H169">
    <cfRule type="expression" dxfId="4866" priority="2717" stopIfTrue="1">
      <formula>$A169&lt;&gt;""</formula>
    </cfRule>
  </conditionalFormatting>
  <conditionalFormatting sqref="F169:H169">
    <cfRule type="expression" dxfId="4865" priority="2718" stopIfTrue="1">
      <formula>$A169&lt;&gt;""</formula>
    </cfRule>
  </conditionalFormatting>
  <conditionalFormatting sqref="G170:H170">
    <cfRule type="expression" dxfId="4864" priority="2715" stopIfTrue="1">
      <formula>$A170&lt;&gt;""</formula>
    </cfRule>
  </conditionalFormatting>
  <conditionalFormatting sqref="G170:H170">
    <cfRule type="expression" dxfId="4863" priority="2716" stopIfTrue="1">
      <formula>$A170&lt;&gt;""</formula>
    </cfRule>
  </conditionalFormatting>
  <conditionalFormatting sqref="G167:H167">
    <cfRule type="expression" dxfId="4862" priority="2713" stopIfTrue="1">
      <formula>$A167&lt;&gt;""</formula>
    </cfRule>
  </conditionalFormatting>
  <conditionalFormatting sqref="H167">
    <cfRule type="expression" dxfId="4861" priority="2714" stopIfTrue="1">
      <formula>$A167&lt;&gt;""</formula>
    </cfRule>
  </conditionalFormatting>
  <conditionalFormatting sqref="H171">
    <cfRule type="expression" dxfId="4860" priority="2711" stopIfTrue="1">
      <formula>$A171&lt;&gt;""</formula>
    </cfRule>
  </conditionalFormatting>
  <conditionalFormatting sqref="H171">
    <cfRule type="expression" dxfId="4859" priority="2712" stopIfTrue="1">
      <formula>$A171&lt;&gt;""</formula>
    </cfRule>
  </conditionalFormatting>
  <conditionalFormatting sqref="H172">
    <cfRule type="expression" dxfId="4858" priority="2709" stopIfTrue="1">
      <formula>$A172&lt;&gt;""</formula>
    </cfRule>
  </conditionalFormatting>
  <conditionalFormatting sqref="H172">
    <cfRule type="expression" dxfId="4857" priority="2710" stopIfTrue="1">
      <formula>$A172&lt;&gt;""</formula>
    </cfRule>
  </conditionalFormatting>
  <conditionalFormatting sqref="H173">
    <cfRule type="expression" dxfId="4856" priority="2707" stopIfTrue="1">
      <formula>$A173&lt;&gt;""</formula>
    </cfRule>
  </conditionalFormatting>
  <conditionalFormatting sqref="H173">
    <cfRule type="expression" dxfId="4855" priority="2708" stopIfTrue="1">
      <formula>$A173&lt;&gt;""</formula>
    </cfRule>
  </conditionalFormatting>
  <conditionalFormatting sqref="H174">
    <cfRule type="expression" dxfId="4854" priority="2705" stopIfTrue="1">
      <formula>$A174&lt;&gt;""</formula>
    </cfRule>
  </conditionalFormatting>
  <conditionalFormatting sqref="H174">
    <cfRule type="expression" dxfId="4853" priority="2706" stopIfTrue="1">
      <formula>$A174&lt;&gt;""</formula>
    </cfRule>
  </conditionalFormatting>
  <conditionalFormatting sqref="G178">
    <cfRule type="expression" dxfId="4852" priority="2703" stopIfTrue="1">
      <formula>$A178&lt;&gt;""</formula>
    </cfRule>
  </conditionalFormatting>
  <conditionalFormatting sqref="G178">
    <cfRule type="expression" dxfId="4851" priority="2704" stopIfTrue="1">
      <formula>$A178&lt;&gt;""</formula>
    </cfRule>
  </conditionalFormatting>
  <conditionalFormatting sqref="G177">
    <cfRule type="expression" dxfId="4850" priority="2701" stopIfTrue="1">
      <formula>$A177&lt;&gt;""</formula>
    </cfRule>
  </conditionalFormatting>
  <conditionalFormatting sqref="G177">
    <cfRule type="expression" dxfId="4849" priority="2702" stopIfTrue="1">
      <formula>$A177&lt;&gt;""</formula>
    </cfRule>
  </conditionalFormatting>
  <conditionalFormatting sqref="F183">
    <cfRule type="expression" dxfId="4848" priority="2700" stopIfTrue="1">
      <formula>$A183&lt;&gt;""</formula>
    </cfRule>
  </conditionalFormatting>
  <conditionalFormatting sqref="G184:H184">
    <cfRule type="expression" dxfId="4847" priority="2698" stopIfTrue="1">
      <formula>$A184&lt;&gt;""</formula>
    </cfRule>
  </conditionalFormatting>
  <conditionalFormatting sqref="G184:H184">
    <cfRule type="expression" dxfId="4846" priority="2699" stopIfTrue="1">
      <formula>$A184&lt;&gt;""</formula>
    </cfRule>
  </conditionalFormatting>
  <conditionalFormatting sqref="G185:H185">
    <cfRule type="expression" dxfId="4845" priority="2696" stopIfTrue="1">
      <formula>$A185&lt;&gt;""</formula>
    </cfRule>
  </conditionalFormatting>
  <conditionalFormatting sqref="G185:H185">
    <cfRule type="expression" dxfId="4844" priority="2697" stopIfTrue="1">
      <formula>$A185&lt;&gt;""</formula>
    </cfRule>
  </conditionalFormatting>
  <conditionalFormatting sqref="F184">
    <cfRule type="expression" dxfId="4843" priority="2695" stopIfTrue="1">
      <formula>$A184&lt;&gt;""</formula>
    </cfRule>
  </conditionalFormatting>
  <conditionalFormatting sqref="F185">
    <cfRule type="expression" dxfId="4842" priority="2694" stopIfTrue="1">
      <formula>$A185&lt;&gt;""</formula>
    </cfRule>
  </conditionalFormatting>
  <conditionalFormatting sqref="D184">
    <cfRule type="expression" dxfId="4841" priority="2693" stopIfTrue="1">
      <formula>$A184&lt;&gt;""</formula>
    </cfRule>
  </conditionalFormatting>
  <conditionalFormatting sqref="I198">
    <cfRule type="expression" dxfId="4840" priority="2692" stopIfTrue="1">
      <formula>$A198&lt;&gt;""</formula>
    </cfRule>
  </conditionalFormatting>
  <conditionalFormatting sqref="E196">
    <cfRule type="expression" dxfId="4839" priority="2691" stopIfTrue="1">
      <formula>$A196&lt;&gt;""</formula>
    </cfRule>
  </conditionalFormatting>
  <conditionalFormatting sqref="E197">
    <cfRule type="expression" dxfId="4838" priority="2690" stopIfTrue="1">
      <formula>$A197&lt;&gt;""</formula>
    </cfRule>
  </conditionalFormatting>
  <conditionalFormatting sqref="G187">
    <cfRule type="expression" dxfId="4837" priority="2688" stopIfTrue="1">
      <formula>$A187&lt;&gt;""</formula>
    </cfRule>
  </conditionalFormatting>
  <conditionalFormatting sqref="G187">
    <cfRule type="expression" dxfId="4836" priority="2689" stopIfTrue="1">
      <formula>$A187&lt;&gt;""</formula>
    </cfRule>
  </conditionalFormatting>
  <conditionalFormatting sqref="G186">
    <cfRule type="expression" dxfId="4835" priority="2686" stopIfTrue="1">
      <formula>$A186&lt;&gt;""</formula>
    </cfRule>
  </conditionalFormatting>
  <conditionalFormatting sqref="G186">
    <cfRule type="expression" dxfId="4834" priority="2687" stopIfTrue="1">
      <formula>$A186&lt;&gt;""</formula>
    </cfRule>
  </conditionalFormatting>
  <conditionalFormatting sqref="F198">
    <cfRule type="expression" dxfId="4833" priority="2685" stopIfTrue="1">
      <formula>$A198&lt;&gt;""</formula>
    </cfRule>
  </conditionalFormatting>
  <conditionalFormatting sqref="I222:J222">
    <cfRule type="expression" dxfId="4832" priority="2684" stopIfTrue="1">
      <formula>$A222&lt;&gt;""</formula>
    </cfRule>
  </conditionalFormatting>
  <conditionalFormatting sqref="G205:H205">
    <cfRule type="expression" dxfId="4831" priority="2682" stopIfTrue="1">
      <formula>$A205&lt;&gt;""</formula>
    </cfRule>
  </conditionalFormatting>
  <conditionalFormatting sqref="G205:H205">
    <cfRule type="expression" dxfId="4830" priority="2683" stopIfTrue="1">
      <formula>$A205&lt;&gt;""</formula>
    </cfRule>
  </conditionalFormatting>
  <conditionalFormatting sqref="G206:H206">
    <cfRule type="expression" dxfId="4829" priority="2680" stopIfTrue="1">
      <formula>$A206&lt;&gt;""</formula>
    </cfRule>
  </conditionalFormatting>
  <conditionalFormatting sqref="H206">
    <cfRule type="expression" dxfId="4828" priority="2681" stopIfTrue="1">
      <formula>$A206&lt;&gt;""</formula>
    </cfRule>
  </conditionalFormatting>
  <conditionalFormatting sqref="F207">
    <cfRule type="expression" dxfId="4827" priority="2679" stopIfTrue="1">
      <formula>$A207&lt;&gt;""</formula>
    </cfRule>
  </conditionalFormatting>
  <conditionalFormatting sqref="G208:H208">
    <cfRule type="expression" dxfId="4826" priority="2677" stopIfTrue="1">
      <formula>$A208&lt;&gt;""</formula>
    </cfRule>
  </conditionalFormatting>
  <conditionalFormatting sqref="G208:H208">
    <cfRule type="expression" dxfId="4825" priority="2678" stopIfTrue="1">
      <formula>$A208&lt;&gt;""</formula>
    </cfRule>
  </conditionalFormatting>
  <conditionalFormatting sqref="G209:H209">
    <cfRule type="expression" dxfId="4824" priority="2675" stopIfTrue="1">
      <formula>$A209&lt;&gt;""</formula>
    </cfRule>
  </conditionalFormatting>
  <conditionalFormatting sqref="G209:H209">
    <cfRule type="expression" dxfId="4823" priority="2676" stopIfTrue="1">
      <formula>$A209&lt;&gt;""</formula>
    </cfRule>
  </conditionalFormatting>
  <conditionalFormatting sqref="F209">
    <cfRule type="expression" dxfId="4822" priority="2674" stopIfTrue="1">
      <formula>$A209&lt;&gt;""</formula>
    </cfRule>
  </conditionalFormatting>
  <conditionalFormatting sqref="F214">
    <cfRule type="expression" dxfId="4821" priority="2673" stopIfTrue="1">
      <formula>$A214&lt;&gt;""</formula>
    </cfRule>
  </conditionalFormatting>
  <conditionalFormatting sqref="F210">
    <cfRule type="expression" dxfId="4820" priority="2672" stopIfTrue="1">
      <formula>$A210&lt;&gt;""</formula>
    </cfRule>
  </conditionalFormatting>
  <conditionalFormatting sqref="G214">
    <cfRule type="expression" dxfId="4819" priority="2671" stopIfTrue="1">
      <formula>$A214&lt;&gt;""</formula>
    </cfRule>
  </conditionalFormatting>
  <conditionalFormatting sqref="H211">
    <cfRule type="expression" dxfId="4818" priority="2669" stopIfTrue="1">
      <formula>$A211&lt;&gt;""</formula>
    </cfRule>
  </conditionalFormatting>
  <conditionalFormatting sqref="H211">
    <cfRule type="expression" dxfId="4817" priority="2670" stopIfTrue="1">
      <formula>$A211&lt;&gt;""</formula>
    </cfRule>
  </conditionalFormatting>
  <conditionalFormatting sqref="G211">
    <cfRule type="expression" dxfId="4816" priority="2667" stopIfTrue="1">
      <formula>$A211&lt;&gt;""</formula>
    </cfRule>
  </conditionalFormatting>
  <conditionalFormatting sqref="G211">
    <cfRule type="expression" dxfId="4815" priority="2668" stopIfTrue="1">
      <formula>$A211&lt;&gt;""</formula>
    </cfRule>
  </conditionalFormatting>
  <conditionalFormatting sqref="F211">
    <cfRule type="expression" dxfId="4814" priority="2666" stopIfTrue="1">
      <formula>$A211&lt;&gt;""</formula>
    </cfRule>
  </conditionalFormatting>
  <conditionalFormatting sqref="H212">
    <cfRule type="expression" dxfId="4813" priority="2664" stopIfTrue="1">
      <formula>$A212&lt;&gt;""</formula>
    </cfRule>
  </conditionalFormatting>
  <conditionalFormatting sqref="H212">
    <cfRule type="expression" dxfId="4812" priority="2665" stopIfTrue="1">
      <formula>$A212&lt;&gt;""</formula>
    </cfRule>
  </conditionalFormatting>
  <conditionalFormatting sqref="G212">
    <cfRule type="expression" dxfId="4811" priority="2662" stopIfTrue="1">
      <formula>$A212&lt;&gt;""</formula>
    </cfRule>
  </conditionalFormatting>
  <conditionalFormatting sqref="G212">
    <cfRule type="expression" dxfId="4810" priority="2663" stopIfTrue="1">
      <formula>$A212&lt;&gt;""</formula>
    </cfRule>
  </conditionalFormatting>
  <conditionalFormatting sqref="F212">
    <cfRule type="expression" dxfId="4809" priority="2660" stopIfTrue="1">
      <formula>$A212&lt;&gt;""</formula>
    </cfRule>
  </conditionalFormatting>
  <conditionalFormatting sqref="F212">
    <cfRule type="expression" dxfId="4808" priority="2661" stopIfTrue="1">
      <formula>$A212&lt;&gt;""</formula>
    </cfRule>
  </conditionalFormatting>
  <conditionalFormatting sqref="G213:H213">
    <cfRule type="expression" dxfId="4807" priority="2658" stopIfTrue="1">
      <formula>$A213&lt;&gt;""</formula>
    </cfRule>
  </conditionalFormatting>
  <conditionalFormatting sqref="G213:H213">
    <cfRule type="expression" dxfId="4806" priority="2659" stopIfTrue="1">
      <formula>$A213&lt;&gt;""</formula>
    </cfRule>
  </conditionalFormatting>
  <conditionalFormatting sqref="F208">
    <cfRule type="expression" dxfId="4805" priority="2657" stopIfTrue="1">
      <formula>$A208&lt;&gt;""</formula>
    </cfRule>
  </conditionalFormatting>
  <conditionalFormatting sqref="F216:H216">
    <cfRule type="expression" dxfId="4804" priority="2655" stopIfTrue="1">
      <formula>$A216&lt;&gt;""</formula>
    </cfRule>
  </conditionalFormatting>
  <conditionalFormatting sqref="F216:H216">
    <cfRule type="expression" dxfId="4803" priority="2656" stopIfTrue="1">
      <formula>$A216&lt;&gt;""</formula>
    </cfRule>
  </conditionalFormatting>
  <conditionalFormatting sqref="G215">
    <cfRule type="expression" dxfId="4802" priority="2653" stopIfTrue="1">
      <formula>$A215&lt;&gt;""</formula>
    </cfRule>
  </conditionalFormatting>
  <conditionalFormatting sqref="G215">
    <cfRule type="expression" dxfId="4801" priority="2654" stopIfTrue="1">
      <formula>$A215&lt;&gt;""</formula>
    </cfRule>
  </conditionalFormatting>
  <conditionalFormatting sqref="F217">
    <cfRule type="expression" dxfId="4800" priority="2652" stopIfTrue="1">
      <formula>$A217&lt;&gt;""</formula>
    </cfRule>
  </conditionalFormatting>
  <conditionalFormatting sqref="G217:H217">
    <cfRule type="expression" dxfId="4799" priority="2650" stopIfTrue="1">
      <formula>$A217&lt;&gt;""</formula>
    </cfRule>
  </conditionalFormatting>
  <conditionalFormatting sqref="G217:H217">
    <cfRule type="expression" dxfId="4798" priority="2651" stopIfTrue="1">
      <formula>$A217&lt;&gt;""</formula>
    </cfRule>
  </conditionalFormatting>
  <conditionalFormatting sqref="G220:H220">
    <cfRule type="expression" dxfId="4797" priority="2648" stopIfTrue="1">
      <formula>$A220&lt;&gt;""</formula>
    </cfRule>
  </conditionalFormatting>
  <conditionalFormatting sqref="G220:H220">
    <cfRule type="expression" dxfId="4796" priority="2649" stopIfTrue="1">
      <formula>$A220&lt;&gt;""</formula>
    </cfRule>
  </conditionalFormatting>
  <conditionalFormatting sqref="F220">
    <cfRule type="expression" dxfId="4795" priority="2647" stopIfTrue="1">
      <formula>$A220&lt;&gt;""</formula>
    </cfRule>
  </conditionalFormatting>
  <conditionalFormatting sqref="H218">
    <cfRule type="expression" dxfId="4794" priority="2645" stopIfTrue="1">
      <formula>$A218&lt;&gt;""</formula>
    </cfRule>
  </conditionalFormatting>
  <conditionalFormatting sqref="H218">
    <cfRule type="expression" dxfId="4793" priority="2646" stopIfTrue="1">
      <formula>$A218&lt;&gt;""</formula>
    </cfRule>
  </conditionalFormatting>
  <conditionalFormatting sqref="H219">
    <cfRule type="expression" dxfId="4792" priority="2643" stopIfTrue="1">
      <formula>$A219&lt;&gt;""</formula>
    </cfRule>
  </conditionalFormatting>
  <conditionalFormatting sqref="H219">
    <cfRule type="expression" dxfId="4791" priority="2644" stopIfTrue="1">
      <formula>$A219&lt;&gt;""</formula>
    </cfRule>
  </conditionalFormatting>
  <conditionalFormatting sqref="F219">
    <cfRule type="expression" dxfId="4790" priority="2642" stopIfTrue="1">
      <formula>$A219&lt;&gt;""</formula>
    </cfRule>
  </conditionalFormatting>
  <conditionalFormatting sqref="I221:J221">
    <cfRule type="expression" dxfId="4789" priority="2641" stopIfTrue="1">
      <formula>$A221&lt;&gt;""</formula>
    </cfRule>
  </conditionalFormatting>
  <conditionalFormatting sqref="G219:H219">
    <cfRule type="expression" dxfId="4788" priority="2639" stopIfTrue="1">
      <formula>$A219&lt;&gt;""</formula>
    </cfRule>
  </conditionalFormatting>
  <conditionalFormatting sqref="G219:H219">
    <cfRule type="expression" dxfId="4787" priority="2640" stopIfTrue="1">
      <formula>$A219&lt;&gt;""</formula>
    </cfRule>
  </conditionalFormatting>
  <conditionalFormatting sqref="F219">
    <cfRule type="expression" dxfId="4786" priority="2638" stopIfTrue="1">
      <formula>$A219&lt;&gt;""</formula>
    </cfRule>
  </conditionalFormatting>
  <conditionalFormatting sqref="F218">
    <cfRule type="expression" dxfId="4785" priority="2637" stopIfTrue="1">
      <formula>$A218&lt;&gt;""</formula>
    </cfRule>
  </conditionalFormatting>
  <conditionalFormatting sqref="G224:H224">
    <cfRule type="expression" dxfId="4784" priority="2636" stopIfTrue="1">
      <formula>$A224&lt;&gt;""</formula>
    </cfRule>
  </conditionalFormatting>
  <conditionalFormatting sqref="F224">
    <cfRule type="expression" dxfId="4783" priority="2635" stopIfTrue="1">
      <formula>$A224&lt;&gt;""</formula>
    </cfRule>
  </conditionalFormatting>
  <conditionalFormatting sqref="H225">
    <cfRule type="expression" dxfId="4782" priority="2634" stopIfTrue="1">
      <formula>$A225&lt;&gt;""</formula>
    </cfRule>
  </conditionalFormatting>
  <conditionalFormatting sqref="H201">
    <cfRule type="expression" dxfId="4781" priority="2633" stopIfTrue="1">
      <formula>$A201&lt;&gt;""</formula>
    </cfRule>
  </conditionalFormatting>
  <conditionalFormatting sqref="H201">
    <cfRule type="expression" dxfId="4780" priority="2632" stopIfTrue="1">
      <formula>$A201&lt;&gt;""</formula>
    </cfRule>
  </conditionalFormatting>
  <conditionalFormatting sqref="F225">
    <cfRule type="expression" dxfId="4779" priority="2631" stopIfTrue="1">
      <formula>$A225&lt;&gt;""</formula>
    </cfRule>
  </conditionalFormatting>
  <conditionalFormatting sqref="H226 F226">
    <cfRule type="expression" dxfId="4778" priority="2630" stopIfTrue="1">
      <formula>$A226&lt;&gt;""</formula>
    </cfRule>
  </conditionalFormatting>
  <conditionalFormatting sqref="G226">
    <cfRule type="expression" dxfId="4777" priority="2629" stopIfTrue="1">
      <formula>$A226&lt;&gt;""</formula>
    </cfRule>
  </conditionalFormatting>
  <conditionalFormatting sqref="G228:H228">
    <cfRule type="expression" dxfId="4776" priority="2627" stopIfTrue="1">
      <formula>$A228&lt;&gt;""</formula>
    </cfRule>
  </conditionalFormatting>
  <conditionalFormatting sqref="G228:H228">
    <cfRule type="expression" dxfId="4775" priority="2628" stopIfTrue="1">
      <formula>$A228&lt;&gt;""</formula>
    </cfRule>
  </conditionalFormatting>
  <conditionalFormatting sqref="G230:H230">
    <cfRule type="expression" dxfId="4774" priority="2625" stopIfTrue="1">
      <formula>$A230&lt;&gt;""</formula>
    </cfRule>
  </conditionalFormatting>
  <conditionalFormatting sqref="G230:H230">
    <cfRule type="expression" dxfId="4773" priority="2626" stopIfTrue="1">
      <formula>$A230&lt;&gt;""</formula>
    </cfRule>
  </conditionalFormatting>
  <conditionalFormatting sqref="F230">
    <cfRule type="expression" dxfId="4772" priority="2624" stopIfTrue="1">
      <formula>$A230&lt;&gt;""</formula>
    </cfRule>
  </conditionalFormatting>
  <conditionalFormatting sqref="F231">
    <cfRule type="expression" dxfId="4771" priority="2623" stopIfTrue="1">
      <formula>$A231&lt;&gt;""</formula>
    </cfRule>
  </conditionalFormatting>
  <conditionalFormatting sqref="F238:H238">
    <cfRule type="expression" dxfId="4770" priority="2621" stopIfTrue="1">
      <formula>$A238&lt;&gt;""</formula>
    </cfRule>
  </conditionalFormatting>
  <conditionalFormatting sqref="F238:H238">
    <cfRule type="expression" dxfId="4769" priority="2622" stopIfTrue="1">
      <formula>$A238&lt;&gt;""</formula>
    </cfRule>
  </conditionalFormatting>
  <conditionalFormatting sqref="G231">
    <cfRule type="expression" dxfId="4768" priority="2620" stopIfTrue="1">
      <formula>$A231&lt;&gt;""</formula>
    </cfRule>
  </conditionalFormatting>
  <conditionalFormatting sqref="F235:H235">
    <cfRule type="expression" dxfId="4767" priority="2618" stopIfTrue="1">
      <formula>$A235&lt;&gt;""</formula>
    </cfRule>
  </conditionalFormatting>
  <conditionalFormatting sqref="F235:H235">
    <cfRule type="expression" dxfId="4766" priority="2619" stopIfTrue="1">
      <formula>$A235&lt;&gt;""</formula>
    </cfRule>
  </conditionalFormatting>
  <conditionalFormatting sqref="F236">
    <cfRule type="expression" dxfId="4765" priority="2616" stopIfTrue="1">
      <formula>$A236&lt;&gt;""</formula>
    </cfRule>
  </conditionalFormatting>
  <conditionalFormatting sqref="F236">
    <cfRule type="expression" dxfId="4764" priority="2617" stopIfTrue="1">
      <formula>$A236&lt;&gt;""</formula>
    </cfRule>
  </conditionalFormatting>
  <conditionalFormatting sqref="G236">
    <cfRule type="expression" dxfId="4763" priority="2614" stopIfTrue="1">
      <formula>$A236&lt;&gt;""</formula>
    </cfRule>
  </conditionalFormatting>
  <conditionalFormatting sqref="G236">
    <cfRule type="expression" dxfId="4762" priority="2615" stopIfTrue="1">
      <formula>$A236&lt;&gt;""</formula>
    </cfRule>
  </conditionalFormatting>
  <conditionalFormatting sqref="F237">
    <cfRule type="expression" dxfId="4761" priority="2613" stopIfTrue="1">
      <formula>$A237&lt;&gt;""</formula>
    </cfRule>
  </conditionalFormatting>
  <conditionalFormatting sqref="G237">
    <cfRule type="expression" dxfId="4760" priority="2612" stopIfTrue="1">
      <formula>$A237&lt;&gt;""</formula>
    </cfRule>
  </conditionalFormatting>
  <conditionalFormatting sqref="F239:H239">
    <cfRule type="expression" dxfId="4759" priority="2610" stopIfTrue="1">
      <formula>$A239&lt;&gt;""</formula>
    </cfRule>
  </conditionalFormatting>
  <conditionalFormatting sqref="H239">
    <cfRule type="expression" dxfId="4758" priority="2611" stopIfTrue="1">
      <formula>$A239&lt;&gt;""</formula>
    </cfRule>
  </conditionalFormatting>
  <conditionalFormatting sqref="F240:H240">
    <cfRule type="expression" dxfId="4757" priority="2608" stopIfTrue="1">
      <formula>$A240&lt;&gt;""</formula>
    </cfRule>
  </conditionalFormatting>
  <conditionalFormatting sqref="H240">
    <cfRule type="expression" dxfId="4756" priority="2609" stopIfTrue="1">
      <formula>$A240&lt;&gt;""</formula>
    </cfRule>
  </conditionalFormatting>
  <conditionalFormatting sqref="G241:H241">
    <cfRule type="expression" dxfId="4755" priority="2606" stopIfTrue="1">
      <formula>$A241&lt;&gt;""</formula>
    </cfRule>
  </conditionalFormatting>
  <conditionalFormatting sqref="G241:H241">
    <cfRule type="expression" dxfId="4754" priority="2607" stopIfTrue="1">
      <formula>$A241&lt;&gt;""</formula>
    </cfRule>
  </conditionalFormatting>
  <conditionalFormatting sqref="F241">
    <cfRule type="expression" dxfId="4753" priority="2605" stopIfTrue="1">
      <formula>$A241&lt;&gt;""</formula>
    </cfRule>
  </conditionalFormatting>
  <conditionalFormatting sqref="F244:H244">
    <cfRule type="expression" dxfId="4752" priority="2603" stopIfTrue="1">
      <formula>$A244&lt;&gt;""</formula>
    </cfRule>
  </conditionalFormatting>
  <conditionalFormatting sqref="H244">
    <cfRule type="expression" dxfId="4751" priority="2604" stopIfTrue="1">
      <formula>$A244&lt;&gt;""</formula>
    </cfRule>
  </conditionalFormatting>
  <conditionalFormatting sqref="G243:H243">
    <cfRule type="expression" dxfId="4750" priority="2601" stopIfTrue="1">
      <formula>$A243&lt;&gt;""</formula>
    </cfRule>
  </conditionalFormatting>
  <conditionalFormatting sqref="G243:H243">
    <cfRule type="expression" dxfId="4749" priority="2602" stopIfTrue="1">
      <formula>$A243&lt;&gt;""</formula>
    </cfRule>
  </conditionalFormatting>
  <conditionalFormatting sqref="H242">
    <cfRule type="expression" dxfId="4748" priority="2600" stopIfTrue="1">
      <formula>$A242&lt;&gt;""</formula>
    </cfRule>
  </conditionalFormatting>
  <conditionalFormatting sqref="G245:H245">
    <cfRule type="expression" dxfId="4747" priority="2598" stopIfTrue="1">
      <formula>$A245&lt;&gt;""</formula>
    </cfRule>
  </conditionalFormatting>
  <conditionalFormatting sqref="H245">
    <cfRule type="expression" dxfId="4746" priority="2599" stopIfTrue="1">
      <formula>$A245&lt;&gt;""</formula>
    </cfRule>
  </conditionalFormatting>
  <conditionalFormatting sqref="G245:H245">
    <cfRule type="expression" dxfId="4745" priority="2597" stopIfTrue="1">
      <formula>$A245&lt;&gt;""</formula>
    </cfRule>
  </conditionalFormatting>
  <conditionalFormatting sqref="F245">
    <cfRule type="expression" dxfId="4744" priority="2596" stopIfTrue="1">
      <formula>$A245&lt;&gt;""</formula>
    </cfRule>
  </conditionalFormatting>
  <conditionalFormatting sqref="F246">
    <cfRule type="expression" dxfId="4743" priority="2595" stopIfTrue="1">
      <formula>$A246&lt;&gt;""</formula>
    </cfRule>
  </conditionalFormatting>
  <conditionalFormatting sqref="G246:H246">
    <cfRule type="expression" dxfId="4742" priority="2593" stopIfTrue="1">
      <formula>$A246&lt;&gt;""</formula>
    </cfRule>
  </conditionalFormatting>
  <conditionalFormatting sqref="G246:H246">
    <cfRule type="expression" dxfId="4741" priority="2594" stopIfTrue="1">
      <formula>$A246&lt;&gt;""</formula>
    </cfRule>
  </conditionalFormatting>
  <conditionalFormatting sqref="G247:H247">
    <cfRule type="expression" dxfId="4740" priority="2591" stopIfTrue="1">
      <formula>$A247&lt;&gt;""</formula>
    </cfRule>
  </conditionalFormatting>
  <conditionalFormatting sqref="H247">
    <cfRule type="expression" dxfId="4739" priority="2592" stopIfTrue="1">
      <formula>$A247&lt;&gt;""</formula>
    </cfRule>
  </conditionalFormatting>
  <conditionalFormatting sqref="G247:H247">
    <cfRule type="expression" dxfId="4738" priority="2590" stopIfTrue="1">
      <formula>$A247&lt;&gt;""</formula>
    </cfRule>
  </conditionalFormatting>
  <conditionalFormatting sqref="F247">
    <cfRule type="expression" dxfId="4737" priority="2589" stopIfTrue="1">
      <formula>$A247&lt;&gt;""</formula>
    </cfRule>
  </conditionalFormatting>
  <conditionalFormatting sqref="G248:H248">
    <cfRule type="expression" dxfId="4736" priority="2587" stopIfTrue="1">
      <formula>$A248&lt;&gt;""</formula>
    </cfRule>
  </conditionalFormatting>
  <conditionalFormatting sqref="G248:H248">
    <cfRule type="expression" dxfId="4735" priority="2588" stopIfTrue="1">
      <formula>$A248&lt;&gt;""</formula>
    </cfRule>
  </conditionalFormatting>
  <conditionalFormatting sqref="F249:H249">
    <cfRule type="expression" dxfId="4734" priority="2585" stopIfTrue="1">
      <formula>$A249&lt;&gt;""</formula>
    </cfRule>
  </conditionalFormatting>
  <conditionalFormatting sqref="F249:H249">
    <cfRule type="expression" dxfId="4733" priority="2586" stopIfTrue="1">
      <formula>$A249&lt;&gt;""</formula>
    </cfRule>
  </conditionalFormatting>
  <conditionalFormatting sqref="G251:H251">
    <cfRule type="expression" dxfId="4732" priority="2583" stopIfTrue="1">
      <formula>$A251&lt;&gt;""</formula>
    </cfRule>
  </conditionalFormatting>
  <conditionalFormatting sqref="H251">
    <cfRule type="expression" dxfId="4731" priority="2584" stopIfTrue="1">
      <formula>$A251&lt;&gt;""</formula>
    </cfRule>
  </conditionalFormatting>
  <conditionalFormatting sqref="G251:H251">
    <cfRule type="expression" dxfId="4730" priority="2582" stopIfTrue="1">
      <formula>$A251&lt;&gt;""</formula>
    </cfRule>
  </conditionalFormatting>
  <conditionalFormatting sqref="F251">
    <cfRule type="expression" dxfId="4729" priority="2581" stopIfTrue="1">
      <formula>$A251&lt;&gt;""</formula>
    </cfRule>
  </conditionalFormatting>
  <conditionalFormatting sqref="I253">
    <cfRule type="expression" dxfId="4728" priority="2580" stopIfTrue="1">
      <formula>$A253&lt;&gt;""</formula>
    </cfRule>
  </conditionalFormatting>
  <conditionalFormatting sqref="G263:H263">
    <cfRule type="expression" dxfId="4727" priority="2578" stopIfTrue="1">
      <formula>$A263&lt;&gt;""</formula>
    </cfRule>
  </conditionalFormatting>
  <conditionalFormatting sqref="G263:H263">
    <cfRule type="expression" dxfId="4726" priority="2579" stopIfTrue="1">
      <formula>$A263&lt;&gt;""</formula>
    </cfRule>
  </conditionalFormatting>
  <conditionalFormatting sqref="F263">
    <cfRule type="expression" dxfId="4725" priority="2577" stopIfTrue="1">
      <formula>$A263&lt;&gt;""</formula>
    </cfRule>
  </conditionalFormatting>
  <conditionalFormatting sqref="G254:H254">
    <cfRule type="expression" dxfId="4724" priority="2575" stopIfTrue="1">
      <formula>$A254&lt;&gt;""</formula>
    </cfRule>
  </conditionalFormatting>
  <conditionalFormatting sqref="G254:H254">
    <cfRule type="expression" dxfId="4723" priority="2576" stopIfTrue="1">
      <formula>$A254&lt;&gt;""</formula>
    </cfRule>
  </conditionalFormatting>
  <conditionalFormatting sqref="F254">
    <cfRule type="expression" dxfId="4722" priority="2574" stopIfTrue="1">
      <formula>$A254&lt;&gt;""</formula>
    </cfRule>
  </conditionalFormatting>
  <conditionalFormatting sqref="G256:H256">
    <cfRule type="expression" dxfId="4721" priority="2572" stopIfTrue="1">
      <formula>$A256&lt;&gt;""</formula>
    </cfRule>
  </conditionalFormatting>
  <conditionalFormatting sqref="G256:H256">
    <cfRule type="expression" dxfId="4720" priority="2573" stopIfTrue="1">
      <formula>$A256&lt;&gt;""</formula>
    </cfRule>
  </conditionalFormatting>
  <conditionalFormatting sqref="G259:H259">
    <cfRule type="expression" dxfId="4719" priority="2570" stopIfTrue="1">
      <formula>$A259&lt;&gt;""</formula>
    </cfRule>
  </conditionalFormatting>
  <conditionalFormatting sqref="G259:H259">
    <cfRule type="expression" dxfId="4718" priority="2571" stopIfTrue="1">
      <formula>$A259&lt;&gt;""</formula>
    </cfRule>
  </conditionalFormatting>
  <conditionalFormatting sqref="F259">
    <cfRule type="expression" dxfId="4717" priority="2569" stopIfTrue="1">
      <formula>$A259&lt;&gt;""</formula>
    </cfRule>
  </conditionalFormatting>
  <conditionalFormatting sqref="H261">
    <cfRule type="expression" dxfId="4716" priority="2567" stopIfTrue="1">
      <formula>$A261&lt;&gt;""</formula>
    </cfRule>
  </conditionalFormatting>
  <conditionalFormatting sqref="H261">
    <cfRule type="expression" dxfId="4715" priority="2568" stopIfTrue="1">
      <formula>$A261&lt;&gt;""</formula>
    </cfRule>
  </conditionalFormatting>
  <conditionalFormatting sqref="G261">
    <cfRule type="expression" dxfId="4714" priority="2565" stopIfTrue="1">
      <formula>$A261&lt;&gt;""</formula>
    </cfRule>
  </conditionalFormatting>
  <conditionalFormatting sqref="G261">
    <cfRule type="expression" dxfId="4713" priority="2566" stopIfTrue="1">
      <formula>$A261&lt;&gt;""</formula>
    </cfRule>
  </conditionalFormatting>
  <conditionalFormatting sqref="G262:H262">
    <cfRule type="expression" dxfId="4712" priority="2563" stopIfTrue="1">
      <formula>$A262&lt;&gt;""</formula>
    </cfRule>
  </conditionalFormatting>
  <conditionalFormatting sqref="G262:H262">
    <cfRule type="expression" dxfId="4711" priority="2564" stopIfTrue="1">
      <formula>$A262&lt;&gt;""</formula>
    </cfRule>
  </conditionalFormatting>
  <conditionalFormatting sqref="F262">
    <cfRule type="expression" dxfId="4710" priority="2562" stopIfTrue="1">
      <formula>$A262&lt;&gt;""</formula>
    </cfRule>
  </conditionalFormatting>
  <conditionalFormatting sqref="C266:H266">
    <cfRule type="expression" dxfId="4709" priority="2560" stopIfTrue="1">
      <formula>$A266&lt;&gt;""</formula>
    </cfRule>
  </conditionalFormatting>
  <conditionalFormatting sqref="C266:H266">
    <cfRule type="expression" dxfId="4708" priority="2561" stopIfTrue="1">
      <formula>$A266&lt;&gt;""</formula>
    </cfRule>
  </conditionalFormatting>
  <conditionalFormatting sqref="F264:H264">
    <cfRule type="expression" dxfId="4707" priority="2558" stopIfTrue="1">
      <formula>$A264&lt;&gt;""</formula>
    </cfRule>
  </conditionalFormatting>
  <conditionalFormatting sqref="F264:H264">
    <cfRule type="expression" dxfId="4706" priority="2559" stopIfTrue="1">
      <formula>$A264&lt;&gt;""</formula>
    </cfRule>
  </conditionalFormatting>
  <conditionalFormatting sqref="F265:H265">
    <cfRule type="expression" dxfId="4705" priority="2556" stopIfTrue="1">
      <formula>$A265&lt;&gt;""</formula>
    </cfRule>
  </conditionalFormatting>
  <conditionalFormatting sqref="F265:H265">
    <cfRule type="expression" dxfId="4704" priority="2557" stopIfTrue="1">
      <formula>$A265&lt;&gt;""</formula>
    </cfRule>
  </conditionalFormatting>
  <conditionalFormatting sqref="F134 H134:J134">
    <cfRule type="expression" dxfId="4703" priority="2555" stopIfTrue="1">
      <formula>$A134&lt;&gt;""</formula>
    </cfRule>
  </conditionalFormatting>
  <conditionalFormatting sqref="G134">
    <cfRule type="expression" dxfId="4702" priority="2553" stopIfTrue="1">
      <formula>$A134&lt;&gt;""</formula>
    </cfRule>
  </conditionalFormatting>
  <conditionalFormatting sqref="G134">
    <cfRule type="expression" dxfId="4701" priority="2554" stopIfTrue="1">
      <formula>$A134&lt;&gt;""</formula>
    </cfRule>
  </conditionalFormatting>
  <conditionalFormatting sqref="H132">
    <cfRule type="expression" dxfId="4700" priority="2552" stopIfTrue="1">
      <formula>$A132&lt;&gt;""</formula>
    </cfRule>
  </conditionalFormatting>
  <conditionalFormatting sqref="G132">
    <cfRule type="expression" dxfId="4699" priority="2550" stopIfTrue="1">
      <formula>$A132&lt;&gt;""</formula>
    </cfRule>
  </conditionalFormatting>
  <conditionalFormatting sqref="G132">
    <cfRule type="expression" dxfId="4698" priority="2551" stopIfTrue="1">
      <formula>$A132&lt;&gt;""</formula>
    </cfRule>
  </conditionalFormatting>
  <conditionalFormatting sqref="G132">
    <cfRule type="expression" dxfId="4697" priority="2549" stopIfTrue="1">
      <formula>$A132&lt;&gt;""</formula>
    </cfRule>
  </conditionalFormatting>
  <conditionalFormatting sqref="H132">
    <cfRule type="expression" dxfId="4696" priority="2547" stopIfTrue="1">
      <formula>$A132&lt;&gt;""</formula>
    </cfRule>
  </conditionalFormatting>
  <conditionalFormatting sqref="H132">
    <cfRule type="expression" dxfId="4695" priority="2548" stopIfTrue="1">
      <formula>$A132&lt;&gt;""</formula>
    </cfRule>
  </conditionalFormatting>
  <conditionalFormatting sqref="H132">
    <cfRule type="expression" dxfId="4694" priority="2546" stopIfTrue="1">
      <formula>$A132&lt;&gt;""</formula>
    </cfRule>
  </conditionalFormatting>
  <conditionalFormatting sqref="G132">
    <cfRule type="expression" dxfId="4693" priority="2544" stopIfTrue="1">
      <formula>$A132&lt;&gt;""</formula>
    </cfRule>
  </conditionalFormatting>
  <conditionalFormatting sqref="G132">
    <cfRule type="expression" dxfId="4692" priority="2545" stopIfTrue="1">
      <formula>$A132&lt;&gt;""</formula>
    </cfRule>
  </conditionalFormatting>
  <conditionalFormatting sqref="G132">
    <cfRule type="expression" dxfId="4691" priority="2542" stopIfTrue="1">
      <formula>$A132&lt;&gt;""</formula>
    </cfRule>
  </conditionalFormatting>
  <conditionalFormatting sqref="G132">
    <cfRule type="expression" dxfId="4690" priority="2543" stopIfTrue="1">
      <formula>$A132&lt;&gt;""</formula>
    </cfRule>
  </conditionalFormatting>
  <conditionalFormatting sqref="G132:H132">
    <cfRule type="expression" dxfId="4689" priority="2540" stopIfTrue="1">
      <formula>$A132&lt;&gt;""</formula>
    </cfRule>
  </conditionalFormatting>
  <conditionalFormatting sqref="G132:H132">
    <cfRule type="expression" dxfId="4688" priority="2541" stopIfTrue="1">
      <formula>$A132&lt;&gt;""</formula>
    </cfRule>
  </conditionalFormatting>
  <conditionalFormatting sqref="G132:H132">
    <cfRule type="expression" dxfId="4687" priority="2538" stopIfTrue="1">
      <formula>$A132&lt;&gt;""</formula>
    </cfRule>
  </conditionalFormatting>
  <conditionalFormatting sqref="G132:H132">
    <cfRule type="expression" dxfId="4686" priority="2539" stopIfTrue="1">
      <formula>$A132&lt;&gt;""</formula>
    </cfRule>
  </conditionalFormatting>
  <conditionalFormatting sqref="H132">
    <cfRule type="expression" dxfId="4685" priority="2536" stopIfTrue="1">
      <formula>$A132&lt;&gt;""</formula>
    </cfRule>
  </conditionalFormatting>
  <conditionalFormatting sqref="H132">
    <cfRule type="expression" dxfId="4684" priority="2537" stopIfTrue="1">
      <formula>$A132&lt;&gt;""</formula>
    </cfRule>
  </conditionalFormatting>
  <conditionalFormatting sqref="G132:H132">
    <cfRule type="expression" dxfId="4683" priority="2534" stopIfTrue="1">
      <formula>$A132&lt;&gt;""</formula>
    </cfRule>
  </conditionalFormatting>
  <conditionalFormatting sqref="G132:H132">
    <cfRule type="expression" dxfId="4682" priority="2535" stopIfTrue="1">
      <formula>$A132&lt;&gt;""</formula>
    </cfRule>
  </conditionalFormatting>
  <conditionalFormatting sqref="G132">
    <cfRule type="expression" dxfId="4681" priority="2532" stopIfTrue="1">
      <formula>$A132&lt;&gt;""</formula>
    </cfRule>
  </conditionalFormatting>
  <conditionalFormatting sqref="G132">
    <cfRule type="expression" dxfId="4680" priority="2533" stopIfTrue="1">
      <formula>$A132&lt;&gt;""</formula>
    </cfRule>
  </conditionalFormatting>
  <conditionalFormatting sqref="G132:H132">
    <cfRule type="expression" dxfId="4679" priority="2530" stopIfTrue="1">
      <formula>$A132&lt;&gt;""</formula>
    </cfRule>
  </conditionalFormatting>
  <conditionalFormatting sqref="G132:H132">
    <cfRule type="expression" dxfId="4678" priority="2531" stopIfTrue="1">
      <formula>$A132&lt;&gt;""</formula>
    </cfRule>
  </conditionalFormatting>
  <conditionalFormatting sqref="G132:H132">
    <cfRule type="expression" dxfId="4677" priority="2528" stopIfTrue="1">
      <formula>$A132&lt;&gt;""</formula>
    </cfRule>
  </conditionalFormatting>
  <conditionalFormatting sqref="G132:H132">
    <cfRule type="expression" dxfId="4676" priority="2529" stopIfTrue="1">
      <formula>$A132&lt;&gt;""</formula>
    </cfRule>
  </conditionalFormatting>
  <conditionalFormatting sqref="H132">
    <cfRule type="expression" dxfId="4675" priority="2526" stopIfTrue="1">
      <formula>$A132&lt;&gt;""</formula>
    </cfRule>
  </conditionalFormatting>
  <conditionalFormatting sqref="H132">
    <cfRule type="expression" dxfId="4674" priority="2527" stopIfTrue="1">
      <formula>$A132&lt;&gt;""</formula>
    </cfRule>
  </conditionalFormatting>
  <conditionalFormatting sqref="H132">
    <cfRule type="expression" dxfId="4673" priority="2525" stopIfTrue="1">
      <formula>$A132&lt;&gt;""</formula>
    </cfRule>
  </conditionalFormatting>
  <conditionalFormatting sqref="G132">
    <cfRule type="expression" dxfId="4672" priority="2523" stopIfTrue="1">
      <formula>$A132&lt;&gt;""</formula>
    </cfRule>
  </conditionalFormatting>
  <conditionalFormatting sqref="G132">
    <cfRule type="expression" dxfId="4671" priority="2524" stopIfTrue="1">
      <formula>$A132&lt;&gt;""</formula>
    </cfRule>
  </conditionalFormatting>
  <conditionalFormatting sqref="G132:H132">
    <cfRule type="expression" dxfId="4670" priority="2521" stopIfTrue="1">
      <formula>$A132&lt;&gt;""</formula>
    </cfRule>
  </conditionalFormatting>
  <conditionalFormatting sqref="G132:H132">
    <cfRule type="expression" dxfId="4669" priority="2522" stopIfTrue="1">
      <formula>$A132&lt;&gt;""</formula>
    </cfRule>
  </conditionalFormatting>
  <conditionalFormatting sqref="G132:H132">
    <cfRule type="expression" dxfId="4668" priority="2519" stopIfTrue="1">
      <formula>$A132&lt;&gt;""</formula>
    </cfRule>
  </conditionalFormatting>
  <conditionalFormatting sqref="G132:H132">
    <cfRule type="expression" dxfId="4667" priority="2520" stopIfTrue="1">
      <formula>$A132&lt;&gt;""</formula>
    </cfRule>
  </conditionalFormatting>
  <conditionalFormatting sqref="F188">
    <cfRule type="expression" dxfId="4666" priority="2518" stopIfTrue="1">
      <formula>$A188&lt;&gt;""</formula>
    </cfRule>
  </conditionalFormatting>
  <conditionalFormatting sqref="F188">
    <cfRule type="expression" dxfId="4665" priority="2517" stopIfTrue="1">
      <formula>$A188&lt;&gt;""</formula>
    </cfRule>
  </conditionalFormatting>
  <conditionalFormatting sqref="F188">
    <cfRule type="expression" dxfId="4664" priority="2516" stopIfTrue="1">
      <formula>$A188&lt;&gt;""</formula>
    </cfRule>
  </conditionalFormatting>
  <conditionalFormatting sqref="F188">
    <cfRule type="expression" dxfId="4663" priority="2515" stopIfTrue="1">
      <formula>$A188&lt;&gt;""</formula>
    </cfRule>
  </conditionalFormatting>
  <conditionalFormatting sqref="F188">
    <cfRule type="expression" dxfId="4662" priority="2514" stopIfTrue="1">
      <formula>$A188&lt;&gt;""</formula>
    </cfRule>
  </conditionalFormatting>
  <conditionalFormatting sqref="F188">
    <cfRule type="expression" dxfId="4661" priority="2513" stopIfTrue="1">
      <formula>$A188&lt;&gt;""</formula>
    </cfRule>
  </conditionalFormatting>
  <conditionalFormatting sqref="F188">
    <cfRule type="expression" dxfId="4660" priority="2512" stopIfTrue="1">
      <formula>$A188&lt;&gt;""</formula>
    </cfRule>
  </conditionalFormatting>
  <conditionalFormatting sqref="F188">
    <cfRule type="expression" dxfId="4659" priority="2511" stopIfTrue="1">
      <formula>$A188&lt;&gt;""</formula>
    </cfRule>
  </conditionalFormatting>
  <conditionalFormatting sqref="F189">
    <cfRule type="expression" dxfId="4658" priority="2510" stopIfTrue="1">
      <formula>$A189&lt;&gt;""</formula>
    </cfRule>
  </conditionalFormatting>
  <conditionalFormatting sqref="F189">
    <cfRule type="expression" dxfId="4657" priority="2509" stopIfTrue="1">
      <formula>$A189&lt;&gt;""</formula>
    </cfRule>
  </conditionalFormatting>
  <conditionalFormatting sqref="F189">
    <cfRule type="expression" dxfId="4656" priority="2508" stopIfTrue="1">
      <formula>$A189&lt;&gt;""</formula>
    </cfRule>
  </conditionalFormatting>
  <conditionalFormatting sqref="F189">
    <cfRule type="expression" dxfId="4655" priority="2507" stopIfTrue="1">
      <formula>$A189&lt;&gt;""</formula>
    </cfRule>
  </conditionalFormatting>
  <conditionalFormatting sqref="F189">
    <cfRule type="expression" dxfId="4654" priority="2506" stopIfTrue="1">
      <formula>$A189&lt;&gt;""</formula>
    </cfRule>
  </conditionalFormatting>
  <conditionalFormatting sqref="F189">
    <cfRule type="expression" dxfId="4653" priority="2505" stopIfTrue="1">
      <formula>$A189&lt;&gt;""</formula>
    </cfRule>
  </conditionalFormatting>
  <conditionalFormatting sqref="F189">
    <cfRule type="expression" dxfId="4652" priority="2504" stopIfTrue="1">
      <formula>$A189&lt;&gt;""</formula>
    </cfRule>
  </conditionalFormatting>
  <conditionalFormatting sqref="F189">
    <cfRule type="expression" dxfId="4651" priority="2503" stopIfTrue="1">
      <formula>$A189&lt;&gt;""</formula>
    </cfRule>
  </conditionalFormatting>
  <conditionalFormatting sqref="F189">
    <cfRule type="expression" dxfId="4650" priority="2502" stopIfTrue="1">
      <formula>$A189&lt;&gt;""</formula>
    </cfRule>
  </conditionalFormatting>
  <conditionalFormatting sqref="F189">
    <cfRule type="expression" dxfId="4649" priority="2501" stopIfTrue="1">
      <formula>$A189&lt;&gt;""</formula>
    </cfRule>
  </conditionalFormatting>
  <conditionalFormatting sqref="F189">
    <cfRule type="expression" dxfId="4648" priority="2500" stopIfTrue="1">
      <formula>$A189&lt;&gt;""</formula>
    </cfRule>
  </conditionalFormatting>
  <conditionalFormatting sqref="F189">
    <cfRule type="expression" dxfId="4647" priority="2499" stopIfTrue="1">
      <formula>$A189&lt;&gt;""</formula>
    </cfRule>
  </conditionalFormatting>
  <conditionalFormatting sqref="F189">
    <cfRule type="expression" dxfId="4646" priority="2498" stopIfTrue="1">
      <formula>$A189&lt;&gt;""</formula>
    </cfRule>
  </conditionalFormatting>
  <conditionalFormatting sqref="F190">
    <cfRule type="expression" dxfId="4645" priority="2497" stopIfTrue="1">
      <formula>$A190&lt;&gt;""</formula>
    </cfRule>
  </conditionalFormatting>
  <conditionalFormatting sqref="F190">
    <cfRule type="expression" dxfId="4644" priority="2496" stopIfTrue="1">
      <formula>$A190&lt;&gt;""</formula>
    </cfRule>
  </conditionalFormatting>
  <conditionalFormatting sqref="F190">
    <cfRule type="expression" dxfId="4643" priority="2495" stopIfTrue="1">
      <formula>$A190&lt;&gt;""</formula>
    </cfRule>
  </conditionalFormatting>
  <conditionalFormatting sqref="F190">
    <cfRule type="expression" dxfId="4642" priority="2494" stopIfTrue="1">
      <formula>$A190&lt;&gt;""</formula>
    </cfRule>
  </conditionalFormatting>
  <conditionalFormatting sqref="F190">
    <cfRule type="expression" dxfId="4641" priority="2493" stopIfTrue="1">
      <formula>$A190&lt;&gt;""</formula>
    </cfRule>
  </conditionalFormatting>
  <conditionalFormatting sqref="F190">
    <cfRule type="expression" dxfId="4640" priority="2492" stopIfTrue="1">
      <formula>$A190&lt;&gt;""</formula>
    </cfRule>
  </conditionalFormatting>
  <conditionalFormatting sqref="F190">
    <cfRule type="expression" dxfId="4639" priority="2491" stopIfTrue="1">
      <formula>$A190&lt;&gt;""</formula>
    </cfRule>
  </conditionalFormatting>
  <conditionalFormatting sqref="F190">
    <cfRule type="expression" dxfId="4638" priority="2490" stopIfTrue="1">
      <formula>$A190&lt;&gt;""</formula>
    </cfRule>
  </conditionalFormatting>
  <conditionalFormatting sqref="F190">
    <cfRule type="expression" dxfId="4637" priority="2489" stopIfTrue="1">
      <formula>$A190&lt;&gt;""</formula>
    </cfRule>
  </conditionalFormatting>
  <conditionalFormatting sqref="F190">
    <cfRule type="expression" dxfId="4636" priority="2488" stopIfTrue="1">
      <formula>$A190&lt;&gt;""</formula>
    </cfRule>
  </conditionalFormatting>
  <conditionalFormatting sqref="F190">
    <cfRule type="expression" dxfId="4635" priority="2487" stopIfTrue="1">
      <formula>$A190&lt;&gt;""</formula>
    </cfRule>
  </conditionalFormatting>
  <conditionalFormatting sqref="F190">
    <cfRule type="expression" dxfId="4634" priority="2486" stopIfTrue="1">
      <formula>$A190&lt;&gt;""</formula>
    </cfRule>
  </conditionalFormatting>
  <conditionalFormatting sqref="F190">
    <cfRule type="expression" dxfId="4633" priority="2485" stopIfTrue="1">
      <formula>$A190&lt;&gt;""</formula>
    </cfRule>
  </conditionalFormatting>
  <conditionalFormatting sqref="F190">
    <cfRule type="expression" dxfId="4632" priority="2484" stopIfTrue="1">
      <formula>$A190&lt;&gt;""</formula>
    </cfRule>
  </conditionalFormatting>
  <conditionalFormatting sqref="F191">
    <cfRule type="expression" dxfId="4631" priority="2483" stopIfTrue="1">
      <formula>$A191&lt;&gt;""</formula>
    </cfRule>
  </conditionalFormatting>
  <conditionalFormatting sqref="F191">
    <cfRule type="expression" dxfId="4630" priority="2482" stopIfTrue="1">
      <formula>$A191&lt;&gt;""</formula>
    </cfRule>
  </conditionalFormatting>
  <conditionalFormatting sqref="F191">
    <cfRule type="expression" dxfId="4629" priority="2481" stopIfTrue="1">
      <formula>$A191&lt;&gt;""</formula>
    </cfRule>
  </conditionalFormatting>
  <conditionalFormatting sqref="F191">
    <cfRule type="expression" dxfId="4628" priority="2480" stopIfTrue="1">
      <formula>$A191&lt;&gt;""</formula>
    </cfRule>
  </conditionalFormatting>
  <conditionalFormatting sqref="F191">
    <cfRule type="expression" dxfId="4627" priority="2479" stopIfTrue="1">
      <formula>$A191&lt;&gt;""</formula>
    </cfRule>
  </conditionalFormatting>
  <conditionalFormatting sqref="F191">
    <cfRule type="expression" dxfId="4626" priority="2478" stopIfTrue="1">
      <formula>$A191&lt;&gt;""</formula>
    </cfRule>
  </conditionalFormatting>
  <conditionalFormatting sqref="F191">
    <cfRule type="expression" dxfId="4625" priority="2477" stopIfTrue="1">
      <formula>$A191&lt;&gt;""</formula>
    </cfRule>
  </conditionalFormatting>
  <conditionalFormatting sqref="F191">
    <cfRule type="expression" dxfId="4624" priority="2476" stopIfTrue="1">
      <formula>$A191&lt;&gt;""</formula>
    </cfRule>
  </conditionalFormatting>
  <conditionalFormatting sqref="F191">
    <cfRule type="expression" dxfId="4623" priority="2475" stopIfTrue="1">
      <formula>$A191&lt;&gt;""</formula>
    </cfRule>
  </conditionalFormatting>
  <conditionalFormatting sqref="F191">
    <cfRule type="expression" dxfId="4622" priority="2474" stopIfTrue="1">
      <formula>$A191&lt;&gt;""</formula>
    </cfRule>
  </conditionalFormatting>
  <conditionalFormatting sqref="F191">
    <cfRule type="expression" dxfId="4621" priority="2473" stopIfTrue="1">
      <formula>$A191&lt;&gt;""</formula>
    </cfRule>
  </conditionalFormatting>
  <conditionalFormatting sqref="F191">
    <cfRule type="expression" dxfId="4620" priority="2472" stopIfTrue="1">
      <formula>$A191&lt;&gt;""</formula>
    </cfRule>
  </conditionalFormatting>
  <conditionalFormatting sqref="F191">
    <cfRule type="expression" dxfId="4619" priority="2471" stopIfTrue="1">
      <formula>$A191&lt;&gt;""</formula>
    </cfRule>
  </conditionalFormatting>
  <conditionalFormatting sqref="F191">
    <cfRule type="expression" dxfId="4618" priority="2470" stopIfTrue="1">
      <formula>$A191&lt;&gt;""</formula>
    </cfRule>
  </conditionalFormatting>
  <conditionalFormatting sqref="F191">
    <cfRule type="expression" dxfId="4617" priority="2469" stopIfTrue="1">
      <formula>$A191&lt;&gt;""</formula>
    </cfRule>
  </conditionalFormatting>
  <conditionalFormatting sqref="F191">
    <cfRule type="expression" dxfId="4616" priority="2468" stopIfTrue="1">
      <formula>$A191&lt;&gt;""</formula>
    </cfRule>
  </conditionalFormatting>
  <conditionalFormatting sqref="F192">
    <cfRule type="expression" dxfId="4615" priority="2467" stopIfTrue="1">
      <formula>$A192&lt;&gt;""</formula>
    </cfRule>
  </conditionalFormatting>
  <conditionalFormatting sqref="F192">
    <cfRule type="expression" dxfId="4614" priority="2466" stopIfTrue="1">
      <formula>$A192&lt;&gt;""</formula>
    </cfRule>
  </conditionalFormatting>
  <conditionalFormatting sqref="F192">
    <cfRule type="expression" dxfId="4613" priority="2465" stopIfTrue="1">
      <formula>$A192&lt;&gt;""</formula>
    </cfRule>
  </conditionalFormatting>
  <conditionalFormatting sqref="F192">
    <cfRule type="expression" dxfId="4612" priority="2464" stopIfTrue="1">
      <formula>$A192&lt;&gt;""</formula>
    </cfRule>
  </conditionalFormatting>
  <conditionalFormatting sqref="F192">
    <cfRule type="expression" dxfId="4611" priority="2463" stopIfTrue="1">
      <formula>$A192&lt;&gt;""</formula>
    </cfRule>
  </conditionalFormatting>
  <conditionalFormatting sqref="F192">
    <cfRule type="expression" dxfId="4610" priority="2462" stopIfTrue="1">
      <formula>$A192&lt;&gt;""</formula>
    </cfRule>
  </conditionalFormatting>
  <conditionalFormatting sqref="F192">
    <cfRule type="expression" dxfId="4609" priority="2461" stopIfTrue="1">
      <formula>$A192&lt;&gt;""</formula>
    </cfRule>
  </conditionalFormatting>
  <conditionalFormatting sqref="F192">
    <cfRule type="expression" dxfId="4608" priority="2460" stopIfTrue="1">
      <formula>$A192&lt;&gt;""</formula>
    </cfRule>
  </conditionalFormatting>
  <conditionalFormatting sqref="F192">
    <cfRule type="expression" dxfId="4607" priority="2459" stopIfTrue="1">
      <formula>$A192&lt;&gt;""</formula>
    </cfRule>
  </conditionalFormatting>
  <conditionalFormatting sqref="F192">
    <cfRule type="expression" dxfId="4606" priority="2458" stopIfTrue="1">
      <formula>$A192&lt;&gt;""</formula>
    </cfRule>
  </conditionalFormatting>
  <conditionalFormatting sqref="F192">
    <cfRule type="expression" dxfId="4605" priority="2457" stopIfTrue="1">
      <formula>$A192&lt;&gt;""</formula>
    </cfRule>
  </conditionalFormatting>
  <conditionalFormatting sqref="F192">
    <cfRule type="expression" dxfId="4604" priority="2456" stopIfTrue="1">
      <formula>$A192&lt;&gt;""</formula>
    </cfRule>
  </conditionalFormatting>
  <conditionalFormatting sqref="F192">
    <cfRule type="expression" dxfId="4603" priority="2455" stopIfTrue="1">
      <formula>$A192&lt;&gt;""</formula>
    </cfRule>
  </conditionalFormatting>
  <conditionalFormatting sqref="F192">
    <cfRule type="expression" dxfId="4602" priority="2454" stopIfTrue="1">
      <formula>$A192&lt;&gt;""</formula>
    </cfRule>
  </conditionalFormatting>
  <conditionalFormatting sqref="F192">
    <cfRule type="expression" dxfId="4601" priority="2453" stopIfTrue="1">
      <formula>$A192&lt;&gt;""</formula>
    </cfRule>
  </conditionalFormatting>
  <conditionalFormatting sqref="F192">
    <cfRule type="expression" dxfId="4600" priority="2452" stopIfTrue="1">
      <formula>$A192&lt;&gt;""</formula>
    </cfRule>
  </conditionalFormatting>
  <conditionalFormatting sqref="F192">
    <cfRule type="expression" dxfId="4599" priority="2451" stopIfTrue="1">
      <formula>$A192&lt;&gt;""</formula>
    </cfRule>
  </conditionalFormatting>
  <conditionalFormatting sqref="F192">
    <cfRule type="expression" dxfId="4598" priority="2450" stopIfTrue="1">
      <formula>$A192&lt;&gt;""</formula>
    </cfRule>
  </conditionalFormatting>
  <conditionalFormatting sqref="F193">
    <cfRule type="expression" dxfId="4597" priority="2449" stopIfTrue="1">
      <formula>$A193&lt;&gt;""</formula>
    </cfRule>
  </conditionalFormatting>
  <conditionalFormatting sqref="F193">
    <cfRule type="expression" dxfId="4596" priority="2448" stopIfTrue="1">
      <formula>$A193&lt;&gt;""</formula>
    </cfRule>
  </conditionalFormatting>
  <conditionalFormatting sqref="F193">
    <cfRule type="expression" dxfId="4595" priority="2447" stopIfTrue="1">
      <formula>$A193&lt;&gt;""</formula>
    </cfRule>
  </conditionalFormatting>
  <conditionalFormatting sqref="F193">
    <cfRule type="expression" dxfId="4594" priority="2446" stopIfTrue="1">
      <formula>$A193&lt;&gt;""</formula>
    </cfRule>
  </conditionalFormatting>
  <conditionalFormatting sqref="F193">
    <cfRule type="expression" dxfId="4593" priority="2445" stopIfTrue="1">
      <formula>$A193&lt;&gt;""</formula>
    </cfRule>
  </conditionalFormatting>
  <conditionalFormatting sqref="F193">
    <cfRule type="expression" dxfId="4592" priority="2444" stopIfTrue="1">
      <formula>$A193&lt;&gt;""</formula>
    </cfRule>
  </conditionalFormatting>
  <conditionalFormatting sqref="F193">
    <cfRule type="expression" dxfId="4591" priority="2443" stopIfTrue="1">
      <formula>$A193&lt;&gt;""</formula>
    </cfRule>
  </conditionalFormatting>
  <conditionalFormatting sqref="F193">
    <cfRule type="expression" dxfId="4590" priority="2442" stopIfTrue="1">
      <formula>$A193&lt;&gt;""</formula>
    </cfRule>
  </conditionalFormatting>
  <conditionalFormatting sqref="F193">
    <cfRule type="expression" dxfId="4589" priority="2441" stopIfTrue="1">
      <formula>$A193&lt;&gt;""</formula>
    </cfRule>
  </conditionalFormatting>
  <conditionalFormatting sqref="F193">
    <cfRule type="expression" dxfId="4588" priority="2440" stopIfTrue="1">
      <formula>$A193&lt;&gt;""</formula>
    </cfRule>
  </conditionalFormatting>
  <conditionalFormatting sqref="F193">
    <cfRule type="expression" dxfId="4587" priority="2439" stopIfTrue="1">
      <formula>$A193&lt;&gt;""</formula>
    </cfRule>
  </conditionalFormatting>
  <conditionalFormatting sqref="F193">
    <cfRule type="expression" dxfId="4586" priority="2438" stopIfTrue="1">
      <formula>$A193&lt;&gt;""</formula>
    </cfRule>
  </conditionalFormatting>
  <conditionalFormatting sqref="F193">
    <cfRule type="expression" dxfId="4585" priority="2437" stopIfTrue="1">
      <formula>$A193&lt;&gt;""</formula>
    </cfRule>
  </conditionalFormatting>
  <conditionalFormatting sqref="F193">
    <cfRule type="expression" dxfId="4584" priority="2436" stopIfTrue="1">
      <formula>$A193&lt;&gt;""</formula>
    </cfRule>
  </conditionalFormatting>
  <conditionalFormatting sqref="F193">
    <cfRule type="expression" dxfId="4583" priority="2435" stopIfTrue="1">
      <formula>$A193&lt;&gt;""</formula>
    </cfRule>
  </conditionalFormatting>
  <conditionalFormatting sqref="F193">
    <cfRule type="expression" dxfId="4582" priority="2434" stopIfTrue="1">
      <formula>$A193&lt;&gt;""</formula>
    </cfRule>
  </conditionalFormatting>
  <conditionalFormatting sqref="F193">
    <cfRule type="expression" dxfId="4581" priority="2433" stopIfTrue="1">
      <formula>$A193&lt;&gt;""</formula>
    </cfRule>
  </conditionalFormatting>
  <conditionalFormatting sqref="F193">
    <cfRule type="expression" dxfId="4580" priority="2432" stopIfTrue="1">
      <formula>$A193&lt;&gt;""</formula>
    </cfRule>
  </conditionalFormatting>
  <conditionalFormatting sqref="F194">
    <cfRule type="expression" dxfId="4579" priority="2431" stopIfTrue="1">
      <formula>$A194&lt;&gt;""</formula>
    </cfRule>
  </conditionalFormatting>
  <conditionalFormatting sqref="F194">
    <cfRule type="expression" dxfId="4578" priority="2430" stopIfTrue="1">
      <formula>$A194&lt;&gt;""</formula>
    </cfRule>
  </conditionalFormatting>
  <conditionalFormatting sqref="F194">
    <cfRule type="expression" dxfId="4577" priority="2429" stopIfTrue="1">
      <formula>$A194&lt;&gt;""</formula>
    </cfRule>
  </conditionalFormatting>
  <conditionalFormatting sqref="F194">
    <cfRule type="expression" dxfId="4576" priority="2428" stopIfTrue="1">
      <formula>$A194&lt;&gt;""</formula>
    </cfRule>
  </conditionalFormatting>
  <conditionalFormatting sqref="F194">
    <cfRule type="expression" dxfId="4575" priority="2427" stopIfTrue="1">
      <formula>$A194&lt;&gt;""</formula>
    </cfRule>
  </conditionalFormatting>
  <conditionalFormatting sqref="F194">
    <cfRule type="expression" dxfId="4574" priority="2426" stopIfTrue="1">
      <formula>$A194&lt;&gt;""</formula>
    </cfRule>
  </conditionalFormatting>
  <conditionalFormatting sqref="F194">
    <cfRule type="expression" dxfId="4573" priority="2425" stopIfTrue="1">
      <formula>$A194&lt;&gt;""</formula>
    </cfRule>
  </conditionalFormatting>
  <conditionalFormatting sqref="F194">
    <cfRule type="expression" dxfId="4572" priority="2424" stopIfTrue="1">
      <formula>$A194&lt;&gt;""</formula>
    </cfRule>
  </conditionalFormatting>
  <conditionalFormatting sqref="F194">
    <cfRule type="expression" dxfId="4571" priority="2423" stopIfTrue="1">
      <formula>$A194&lt;&gt;""</formula>
    </cfRule>
  </conditionalFormatting>
  <conditionalFormatting sqref="F194">
    <cfRule type="expression" dxfId="4570" priority="2422" stopIfTrue="1">
      <formula>$A194&lt;&gt;""</formula>
    </cfRule>
  </conditionalFormatting>
  <conditionalFormatting sqref="F194">
    <cfRule type="expression" dxfId="4569" priority="2421" stopIfTrue="1">
      <formula>$A194&lt;&gt;""</formula>
    </cfRule>
  </conditionalFormatting>
  <conditionalFormatting sqref="F194">
    <cfRule type="expression" dxfId="4568" priority="2420" stopIfTrue="1">
      <formula>$A194&lt;&gt;""</formula>
    </cfRule>
  </conditionalFormatting>
  <conditionalFormatting sqref="F194">
    <cfRule type="expression" dxfId="4567" priority="2419" stopIfTrue="1">
      <formula>$A194&lt;&gt;""</formula>
    </cfRule>
  </conditionalFormatting>
  <conditionalFormatting sqref="F194">
    <cfRule type="expression" dxfId="4566" priority="2418" stopIfTrue="1">
      <formula>$A194&lt;&gt;""</formula>
    </cfRule>
  </conditionalFormatting>
  <conditionalFormatting sqref="F194">
    <cfRule type="expression" dxfId="4565" priority="2417" stopIfTrue="1">
      <formula>$A194&lt;&gt;""</formula>
    </cfRule>
  </conditionalFormatting>
  <conditionalFormatting sqref="F194">
    <cfRule type="expression" dxfId="4564" priority="2416" stopIfTrue="1">
      <formula>$A194&lt;&gt;""</formula>
    </cfRule>
  </conditionalFormatting>
  <conditionalFormatting sqref="F194">
    <cfRule type="expression" dxfId="4563" priority="2415" stopIfTrue="1">
      <formula>$A194&lt;&gt;""</formula>
    </cfRule>
  </conditionalFormatting>
  <conditionalFormatting sqref="F194">
    <cfRule type="expression" dxfId="4562" priority="2414" stopIfTrue="1">
      <formula>$A194&lt;&gt;""</formula>
    </cfRule>
  </conditionalFormatting>
  <conditionalFormatting sqref="F195">
    <cfRule type="expression" dxfId="4561" priority="2413" stopIfTrue="1">
      <formula>$A195&lt;&gt;""</formula>
    </cfRule>
  </conditionalFormatting>
  <conditionalFormatting sqref="F195">
    <cfRule type="expression" dxfId="4560" priority="2412" stopIfTrue="1">
      <formula>$A195&lt;&gt;""</formula>
    </cfRule>
  </conditionalFormatting>
  <conditionalFormatting sqref="F195">
    <cfRule type="expression" dxfId="4559" priority="2411" stopIfTrue="1">
      <formula>$A195&lt;&gt;""</formula>
    </cfRule>
  </conditionalFormatting>
  <conditionalFormatting sqref="F195">
    <cfRule type="expression" dxfId="4558" priority="2410" stopIfTrue="1">
      <formula>$A195&lt;&gt;""</formula>
    </cfRule>
  </conditionalFormatting>
  <conditionalFormatting sqref="F195">
    <cfRule type="expression" dxfId="4557" priority="2409" stopIfTrue="1">
      <formula>$A195&lt;&gt;""</formula>
    </cfRule>
  </conditionalFormatting>
  <conditionalFormatting sqref="F195">
    <cfRule type="expression" dxfId="4556" priority="2408" stopIfTrue="1">
      <formula>$A195&lt;&gt;""</formula>
    </cfRule>
  </conditionalFormatting>
  <conditionalFormatting sqref="F195">
    <cfRule type="expression" dxfId="4555" priority="2407" stopIfTrue="1">
      <formula>$A195&lt;&gt;""</formula>
    </cfRule>
  </conditionalFormatting>
  <conditionalFormatting sqref="F195">
    <cfRule type="expression" dxfId="4554" priority="2406" stopIfTrue="1">
      <formula>$A195&lt;&gt;""</formula>
    </cfRule>
  </conditionalFormatting>
  <conditionalFormatting sqref="F195">
    <cfRule type="expression" dxfId="4553" priority="2405" stopIfTrue="1">
      <formula>$A195&lt;&gt;""</formula>
    </cfRule>
  </conditionalFormatting>
  <conditionalFormatting sqref="F195">
    <cfRule type="expression" dxfId="4552" priority="2404" stopIfTrue="1">
      <formula>$A195&lt;&gt;""</formula>
    </cfRule>
  </conditionalFormatting>
  <conditionalFormatting sqref="F195">
    <cfRule type="expression" dxfId="4551" priority="2403" stopIfTrue="1">
      <formula>$A195&lt;&gt;""</formula>
    </cfRule>
  </conditionalFormatting>
  <conditionalFormatting sqref="F195">
    <cfRule type="expression" dxfId="4550" priority="2402" stopIfTrue="1">
      <formula>$A195&lt;&gt;""</formula>
    </cfRule>
  </conditionalFormatting>
  <conditionalFormatting sqref="F195">
    <cfRule type="expression" dxfId="4549" priority="2401" stopIfTrue="1">
      <formula>$A195&lt;&gt;""</formula>
    </cfRule>
  </conditionalFormatting>
  <conditionalFormatting sqref="F195">
    <cfRule type="expression" dxfId="4548" priority="2400" stopIfTrue="1">
      <formula>$A195&lt;&gt;""</formula>
    </cfRule>
  </conditionalFormatting>
  <conditionalFormatting sqref="F195">
    <cfRule type="expression" dxfId="4547" priority="2399" stopIfTrue="1">
      <formula>$A195&lt;&gt;""</formula>
    </cfRule>
  </conditionalFormatting>
  <conditionalFormatting sqref="F195">
    <cfRule type="expression" dxfId="4546" priority="2398" stopIfTrue="1">
      <formula>$A195&lt;&gt;""</formula>
    </cfRule>
  </conditionalFormatting>
  <conditionalFormatting sqref="F195">
    <cfRule type="expression" dxfId="4545" priority="2397" stopIfTrue="1">
      <formula>$A195&lt;&gt;""</formula>
    </cfRule>
  </conditionalFormatting>
  <conditionalFormatting sqref="F195">
    <cfRule type="expression" dxfId="4544" priority="2396" stopIfTrue="1">
      <formula>$A195&lt;&gt;""</formula>
    </cfRule>
  </conditionalFormatting>
  <conditionalFormatting sqref="F196">
    <cfRule type="expression" dxfId="4543" priority="2395" stopIfTrue="1">
      <formula>$A196&lt;&gt;""</formula>
    </cfRule>
  </conditionalFormatting>
  <conditionalFormatting sqref="F196">
    <cfRule type="expression" dxfId="4542" priority="2394" stopIfTrue="1">
      <formula>$A196&lt;&gt;""</formula>
    </cfRule>
  </conditionalFormatting>
  <conditionalFormatting sqref="F196">
    <cfRule type="expression" dxfId="4541" priority="2393" stopIfTrue="1">
      <formula>$A196&lt;&gt;""</formula>
    </cfRule>
  </conditionalFormatting>
  <conditionalFormatting sqref="F196">
    <cfRule type="expression" dxfId="4540" priority="2392" stopIfTrue="1">
      <formula>$A196&lt;&gt;""</formula>
    </cfRule>
  </conditionalFormatting>
  <conditionalFormatting sqref="F196">
    <cfRule type="expression" dxfId="4539" priority="2391" stopIfTrue="1">
      <formula>$A196&lt;&gt;""</formula>
    </cfRule>
  </conditionalFormatting>
  <conditionalFormatting sqref="F196">
    <cfRule type="expression" dxfId="4538" priority="2390" stopIfTrue="1">
      <formula>$A196&lt;&gt;""</formula>
    </cfRule>
  </conditionalFormatting>
  <conditionalFormatting sqref="F196">
    <cfRule type="expression" dxfId="4537" priority="2389" stopIfTrue="1">
      <formula>$A196&lt;&gt;""</formula>
    </cfRule>
  </conditionalFormatting>
  <conditionalFormatting sqref="F196">
    <cfRule type="expression" dxfId="4536" priority="2388" stopIfTrue="1">
      <formula>$A196&lt;&gt;""</formula>
    </cfRule>
  </conditionalFormatting>
  <conditionalFormatting sqref="F196">
    <cfRule type="expression" dxfId="4535" priority="2387" stopIfTrue="1">
      <formula>$A196&lt;&gt;""</formula>
    </cfRule>
  </conditionalFormatting>
  <conditionalFormatting sqref="F196">
    <cfRule type="expression" dxfId="4534" priority="2386" stopIfTrue="1">
      <formula>$A196&lt;&gt;""</formula>
    </cfRule>
  </conditionalFormatting>
  <conditionalFormatting sqref="F196">
    <cfRule type="expression" dxfId="4533" priority="2385" stopIfTrue="1">
      <formula>$A196&lt;&gt;""</formula>
    </cfRule>
  </conditionalFormatting>
  <conditionalFormatting sqref="F196">
    <cfRule type="expression" dxfId="4532" priority="2384" stopIfTrue="1">
      <formula>$A196&lt;&gt;""</formula>
    </cfRule>
  </conditionalFormatting>
  <conditionalFormatting sqref="F196">
    <cfRule type="expression" dxfId="4531" priority="2383" stopIfTrue="1">
      <formula>$A196&lt;&gt;""</formula>
    </cfRule>
  </conditionalFormatting>
  <conditionalFormatting sqref="F196">
    <cfRule type="expression" dxfId="4530" priority="2382" stopIfTrue="1">
      <formula>$A196&lt;&gt;""</formula>
    </cfRule>
  </conditionalFormatting>
  <conditionalFormatting sqref="F196">
    <cfRule type="expression" dxfId="4529" priority="2381" stopIfTrue="1">
      <formula>$A196&lt;&gt;""</formula>
    </cfRule>
  </conditionalFormatting>
  <conditionalFormatting sqref="F196">
    <cfRule type="expression" dxfId="4528" priority="2380" stopIfTrue="1">
      <formula>$A196&lt;&gt;""</formula>
    </cfRule>
  </conditionalFormatting>
  <conditionalFormatting sqref="F196">
    <cfRule type="expression" dxfId="4527" priority="2379" stopIfTrue="1">
      <formula>$A196&lt;&gt;""</formula>
    </cfRule>
  </conditionalFormatting>
  <conditionalFormatting sqref="F196">
    <cfRule type="expression" dxfId="4526" priority="2378" stopIfTrue="1">
      <formula>$A196&lt;&gt;""</formula>
    </cfRule>
  </conditionalFormatting>
  <conditionalFormatting sqref="F197">
    <cfRule type="expression" dxfId="4525" priority="2377" stopIfTrue="1">
      <formula>$A197&lt;&gt;""</formula>
    </cfRule>
  </conditionalFormatting>
  <conditionalFormatting sqref="F197">
    <cfRule type="expression" dxfId="4524" priority="2376" stopIfTrue="1">
      <formula>$A197&lt;&gt;""</formula>
    </cfRule>
  </conditionalFormatting>
  <conditionalFormatting sqref="F197">
    <cfRule type="expression" dxfId="4523" priority="2375" stopIfTrue="1">
      <formula>$A197&lt;&gt;""</formula>
    </cfRule>
  </conditionalFormatting>
  <conditionalFormatting sqref="F197">
    <cfRule type="expression" dxfId="4522" priority="2374" stopIfTrue="1">
      <formula>$A197&lt;&gt;""</formula>
    </cfRule>
  </conditionalFormatting>
  <conditionalFormatting sqref="F197">
    <cfRule type="expression" dxfId="4521" priority="2373" stopIfTrue="1">
      <formula>$A197&lt;&gt;""</formula>
    </cfRule>
  </conditionalFormatting>
  <conditionalFormatting sqref="F197">
    <cfRule type="expression" dxfId="4520" priority="2372" stopIfTrue="1">
      <formula>$A197&lt;&gt;""</formula>
    </cfRule>
  </conditionalFormatting>
  <conditionalFormatting sqref="F197">
    <cfRule type="expression" dxfId="4519" priority="2371" stopIfTrue="1">
      <formula>$A197&lt;&gt;""</formula>
    </cfRule>
  </conditionalFormatting>
  <conditionalFormatting sqref="F197">
    <cfRule type="expression" dxfId="4518" priority="2370" stopIfTrue="1">
      <formula>$A197&lt;&gt;""</formula>
    </cfRule>
  </conditionalFormatting>
  <conditionalFormatting sqref="F197">
    <cfRule type="expression" dxfId="4517" priority="2369" stopIfTrue="1">
      <formula>$A197&lt;&gt;""</formula>
    </cfRule>
  </conditionalFormatting>
  <conditionalFormatting sqref="F197">
    <cfRule type="expression" dxfId="4516" priority="2368" stopIfTrue="1">
      <formula>$A197&lt;&gt;""</formula>
    </cfRule>
  </conditionalFormatting>
  <conditionalFormatting sqref="F197">
    <cfRule type="expression" dxfId="4515" priority="2367" stopIfTrue="1">
      <formula>$A197&lt;&gt;""</formula>
    </cfRule>
  </conditionalFormatting>
  <conditionalFormatting sqref="F197">
    <cfRule type="expression" dxfId="4514" priority="2366" stopIfTrue="1">
      <formula>$A197&lt;&gt;""</formula>
    </cfRule>
  </conditionalFormatting>
  <conditionalFormatting sqref="F197">
    <cfRule type="expression" dxfId="4513" priority="2365" stopIfTrue="1">
      <formula>$A197&lt;&gt;""</formula>
    </cfRule>
  </conditionalFormatting>
  <conditionalFormatting sqref="F197">
    <cfRule type="expression" dxfId="4512" priority="2364" stopIfTrue="1">
      <formula>$A197&lt;&gt;""</formula>
    </cfRule>
  </conditionalFormatting>
  <conditionalFormatting sqref="F197">
    <cfRule type="expression" dxfId="4511" priority="2363" stopIfTrue="1">
      <formula>$A197&lt;&gt;""</formula>
    </cfRule>
  </conditionalFormatting>
  <conditionalFormatting sqref="F197">
    <cfRule type="expression" dxfId="4510" priority="2362" stopIfTrue="1">
      <formula>$A197&lt;&gt;""</formula>
    </cfRule>
  </conditionalFormatting>
  <conditionalFormatting sqref="F197">
    <cfRule type="expression" dxfId="4509" priority="2361" stopIfTrue="1">
      <formula>$A197&lt;&gt;""</formula>
    </cfRule>
  </conditionalFormatting>
  <conditionalFormatting sqref="F197">
    <cfRule type="expression" dxfId="4508" priority="2360" stopIfTrue="1">
      <formula>$A197&lt;&gt;""</formula>
    </cfRule>
  </conditionalFormatting>
  <conditionalFormatting sqref="B266:H278">
    <cfRule type="expression" dxfId="4507" priority="2357" stopIfTrue="1">
      <formula>$A266&lt;&gt;""</formula>
    </cfRule>
  </conditionalFormatting>
  <conditionalFormatting sqref="B266:H277">
    <cfRule type="expression" dxfId="4506" priority="2358" stopIfTrue="1">
      <formula>$A266&lt;&gt;""</formula>
    </cfRule>
  </conditionalFormatting>
  <conditionalFormatting sqref="B278:H278">
    <cfRule type="expression" dxfId="4505" priority="2359" stopIfTrue="1">
      <formula>$A278&lt;&gt;""</formula>
    </cfRule>
  </conditionalFormatting>
  <conditionalFormatting sqref="H161">
    <cfRule type="expression" dxfId="4504" priority="2313" stopIfTrue="1">
      <formula>$A161&lt;&gt;""</formula>
    </cfRule>
  </conditionalFormatting>
  <conditionalFormatting sqref="H161">
    <cfRule type="expression" dxfId="4503" priority="2314" stopIfTrue="1">
      <formula>$A161&lt;&gt;""</formula>
    </cfRule>
  </conditionalFormatting>
  <conditionalFormatting sqref="H161">
    <cfRule type="expression" dxfId="4502" priority="2311" stopIfTrue="1">
      <formula>$A161&lt;&gt;""</formula>
    </cfRule>
  </conditionalFormatting>
  <conditionalFormatting sqref="H161">
    <cfRule type="expression" dxfId="4501" priority="2312" stopIfTrue="1">
      <formula>$A161&lt;&gt;""</formula>
    </cfRule>
  </conditionalFormatting>
  <conditionalFormatting sqref="H161">
    <cfRule type="expression" dxfId="4500" priority="2309" stopIfTrue="1">
      <formula>$A161&lt;&gt;""</formula>
    </cfRule>
  </conditionalFormatting>
  <conditionalFormatting sqref="H161">
    <cfRule type="expression" dxfId="4499" priority="2310" stopIfTrue="1">
      <formula>$A161&lt;&gt;""</formula>
    </cfRule>
  </conditionalFormatting>
  <conditionalFormatting sqref="H161">
    <cfRule type="expression" dxfId="4498" priority="2307" stopIfTrue="1">
      <formula>$A161&lt;&gt;""</formula>
    </cfRule>
  </conditionalFormatting>
  <conditionalFormatting sqref="H161">
    <cfRule type="expression" dxfId="4497" priority="2308" stopIfTrue="1">
      <formula>$A161&lt;&gt;""</formula>
    </cfRule>
  </conditionalFormatting>
  <conditionalFormatting sqref="H161">
    <cfRule type="expression" dxfId="4496" priority="2305" stopIfTrue="1">
      <formula>$A161&lt;&gt;""</formula>
    </cfRule>
  </conditionalFormatting>
  <conditionalFormatting sqref="H161">
    <cfRule type="expression" dxfId="4495" priority="2306" stopIfTrue="1">
      <formula>$A161&lt;&gt;""</formula>
    </cfRule>
  </conditionalFormatting>
  <conditionalFormatting sqref="H161">
    <cfRule type="expression" dxfId="4494" priority="2303" stopIfTrue="1">
      <formula>$A161&lt;&gt;""</formula>
    </cfRule>
  </conditionalFormatting>
  <conditionalFormatting sqref="H161">
    <cfRule type="expression" dxfId="4493" priority="2304" stopIfTrue="1">
      <formula>$A161&lt;&gt;""</formula>
    </cfRule>
  </conditionalFormatting>
  <conditionalFormatting sqref="H161">
    <cfRule type="expression" dxfId="4492" priority="2301" stopIfTrue="1">
      <formula>$A161&lt;&gt;""</formula>
    </cfRule>
  </conditionalFormatting>
  <conditionalFormatting sqref="H161">
    <cfRule type="expression" dxfId="4491" priority="2302" stopIfTrue="1">
      <formula>$A161&lt;&gt;""</formula>
    </cfRule>
  </conditionalFormatting>
  <conditionalFormatting sqref="H161">
    <cfRule type="expression" dxfId="4490" priority="2299" stopIfTrue="1">
      <formula>$A161&lt;&gt;""</formula>
    </cfRule>
  </conditionalFormatting>
  <conditionalFormatting sqref="H161">
    <cfRule type="expression" dxfId="4489" priority="2300" stopIfTrue="1">
      <formula>$A161&lt;&gt;""</formula>
    </cfRule>
  </conditionalFormatting>
  <conditionalFormatting sqref="H161">
    <cfRule type="expression" dxfId="4488" priority="2297" stopIfTrue="1">
      <formula>$A161&lt;&gt;""</formula>
    </cfRule>
  </conditionalFormatting>
  <conditionalFormatting sqref="H161">
    <cfRule type="expression" dxfId="4487" priority="2298" stopIfTrue="1">
      <formula>$A161&lt;&gt;""</formula>
    </cfRule>
  </conditionalFormatting>
  <conditionalFormatting sqref="H161">
    <cfRule type="expression" dxfId="4486" priority="2295" stopIfTrue="1">
      <formula>$A161&lt;&gt;""</formula>
    </cfRule>
  </conditionalFormatting>
  <conditionalFormatting sqref="H161">
    <cfRule type="expression" dxfId="4485" priority="2296" stopIfTrue="1">
      <formula>$A161&lt;&gt;""</formula>
    </cfRule>
  </conditionalFormatting>
  <conditionalFormatting sqref="H161">
    <cfRule type="expression" dxfId="4484" priority="2293" stopIfTrue="1">
      <formula>$A161&lt;&gt;""</formula>
    </cfRule>
  </conditionalFormatting>
  <conditionalFormatting sqref="H161">
    <cfRule type="expression" dxfId="4483" priority="2294" stopIfTrue="1">
      <formula>$A161&lt;&gt;""</formula>
    </cfRule>
  </conditionalFormatting>
  <conditionalFormatting sqref="H161">
    <cfRule type="expression" dxfId="4482" priority="2291" stopIfTrue="1">
      <formula>$A161&lt;&gt;""</formula>
    </cfRule>
  </conditionalFormatting>
  <conditionalFormatting sqref="H161">
    <cfRule type="expression" dxfId="4481" priority="2292" stopIfTrue="1">
      <formula>$A161&lt;&gt;""</formula>
    </cfRule>
  </conditionalFormatting>
  <conditionalFormatting sqref="H161">
    <cfRule type="expression" dxfId="4480" priority="2289" stopIfTrue="1">
      <formula>$A161&lt;&gt;""</formula>
    </cfRule>
  </conditionalFormatting>
  <conditionalFormatting sqref="H161">
    <cfRule type="expression" dxfId="4479" priority="2290" stopIfTrue="1">
      <formula>$A161&lt;&gt;""</formula>
    </cfRule>
  </conditionalFormatting>
  <conditionalFormatting sqref="H161">
    <cfRule type="expression" dxfId="4478" priority="2287" stopIfTrue="1">
      <formula>$A161&lt;&gt;""</formula>
    </cfRule>
  </conditionalFormatting>
  <conditionalFormatting sqref="H161">
    <cfRule type="expression" dxfId="4477" priority="2288" stopIfTrue="1">
      <formula>$A161&lt;&gt;""</formula>
    </cfRule>
  </conditionalFormatting>
  <conditionalFormatting sqref="H161">
    <cfRule type="expression" dxfId="4476" priority="2285" stopIfTrue="1">
      <formula>$A161&lt;&gt;""</formula>
    </cfRule>
  </conditionalFormatting>
  <conditionalFormatting sqref="H161">
    <cfRule type="expression" dxfId="4475" priority="2286" stopIfTrue="1">
      <formula>$A161&lt;&gt;""</formula>
    </cfRule>
  </conditionalFormatting>
  <conditionalFormatting sqref="H161">
    <cfRule type="expression" dxfId="4474" priority="2283" stopIfTrue="1">
      <formula>$A161&lt;&gt;""</formula>
    </cfRule>
  </conditionalFormatting>
  <conditionalFormatting sqref="H161">
    <cfRule type="expression" dxfId="4473" priority="2284" stopIfTrue="1">
      <formula>$A161&lt;&gt;""</formula>
    </cfRule>
  </conditionalFormatting>
  <conditionalFormatting sqref="H161">
    <cfRule type="expression" dxfId="4472" priority="2281" stopIfTrue="1">
      <formula>$A161&lt;&gt;""</formula>
    </cfRule>
  </conditionalFormatting>
  <conditionalFormatting sqref="H161">
    <cfRule type="expression" dxfId="4471" priority="2282" stopIfTrue="1">
      <formula>$A161&lt;&gt;""</formula>
    </cfRule>
  </conditionalFormatting>
  <conditionalFormatting sqref="H161">
    <cfRule type="expression" dxfId="4470" priority="2279" stopIfTrue="1">
      <formula>$A161&lt;&gt;""</formula>
    </cfRule>
  </conditionalFormatting>
  <conditionalFormatting sqref="H161">
    <cfRule type="expression" dxfId="4469" priority="2280" stopIfTrue="1">
      <formula>$A161&lt;&gt;""</formula>
    </cfRule>
  </conditionalFormatting>
  <conditionalFormatting sqref="H161">
    <cfRule type="expression" dxfId="4468" priority="2277" stopIfTrue="1">
      <formula>$A161&lt;&gt;""</formula>
    </cfRule>
  </conditionalFormatting>
  <conditionalFormatting sqref="H161">
    <cfRule type="expression" dxfId="4467" priority="2278" stopIfTrue="1">
      <formula>$A161&lt;&gt;""</formula>
    </cfRule>
  </conditionalFormatting>
  <conditionalFormatting sqref="H161">
    <cfRule type="expression" dxfId="4466" priority="2275" stopIfTrue="1">
      <formula>$A161&lt;&gt;""</formula>
    </cfRule>
  </conditionalFormatting>
  <conditionalFormatting sqref="H161">
    <cfRule type="expression" dxfId="4465" priority="2276" stopIfTrue="1">
      <formula>$A161&lt;&gt;""</formula>
    </cfRule>
  </conditionalFormatting>
  <conditionalFormatting sqref="H161">
    <cfRule type="expression" dxfId="4464" priority="2273" stopIfTrue="1">
      <formula>$A161&lt;&gt;""</formula>
    </cfRule>
  </conditionalFormatting>
  <conditionalFormatting sqref="H161">
    <cfRule type="expression" dxfId="4463" priority="2274" stopIfTrue="1">
      <formula>$A161&lt;&gt;""</formula>
    </cfRule>
  </conditionalFormatting>
  <conditionalFormatting sqref="H161">
    <cfRule type="expression" dxfId="4462" priority="2271" stopIfTrue="1">
      <formula>$A161&lt;&gt;""</formula>
    </cfRule>
  </conditionalFormatting>
  <conditionalFormatting sqref="H161">
    <cfRule type="expression" dxfId="4461" priority="2272" stopIfTrue="1">
      <formula>$A161&lt;&gt;""</formula>
    </cfRule>
  </conditionalFormatting>
  <conditionalFormatting sqref="F161">
    <cfRule type="expression" dxfId="4460" priority="2270" stopIfTrue="1">
      <formula>$A161&lt;&gt;""</formula>
    </cfRule>
  </conditionalFormatting>
  <conditionalFormatting sqref="F161">
    <cfRule type="expression" dxfId="4459" priority="2268" stopIfTrue="1">
      <formula>$A161&lt;&gt;""</formula>
    </cfRule>
  </conditionalFormatting>
  <conditionalFormatting sqref="F161">
    <cfRule type="expression" dxfId="4458" priority="2269" stopIfTrue="1">
      <formula>$A161&lt;&gt;""</formula>
    </cfRule>
  </conditionalFormatting>
  <conditionalFormatting sqref="F161">
    <cfRule type="expression" dxfId="4457" priority="2267" stopIfTrue="1">
      <formula>$A161&lt;&gt;""</formula>
    </cfRule>
  </conditionalFormatting>
  <conditionalFormatting sqref="F161">
    <cfRule type="expression" dxfId="4456" priority="2265" stopIfTrue="1">
      <formula>$A161&lt;&gt;""</formula>
    </cfRule>
  </conditionalFormatting>
  <conditionalFormatting sqref="F161">
    <cfRule type="expression" dxfId="4455" priority="2266" stopIfTrue="1">
      <formula>$A161&lt;&gt;""</formula>
    </cfRule>
  </conditionalFormatting>
  <conditionalFormatting sqref="F161">
    <cfRule type="expression" dxfId="4454" priority="2263" stopIfTrue="1">
      <formula>$A161&lt;&gt;""</formula>
    </cfRule>
  </conditionalFormatting>
  <conditionalFormatting sqref="F161">
    <cfRule type="expression" dxfId="4453" priority="2264" stopIfTrue="1">
      <formula>$A161&lt;&gt;""</formula>
    </cfRule>
  </conditionalFormatting>
  <conditionalFormatting sqref="F161">
    <cfRule type="expression" dxfId="4452" priority="2262" stopIfTrue="1">
      <formula>$A161&lt;&gt;""</formula>
    </cfRule>
  </conditionalFormatting>
  <conditionalFormatting sqref="F161">
    <cfRule type="expression" dxfId="4451" priority="2260" stopIfTrue="1">
      <formula>$A161&lt;&gt;""</formula>
    </cfRule>
  </conditionalFormatting>
  <conditionalFormatting sqref="F161">
    <cfRule type="expression" dxfId="4450" priority="2261" stopIfTrue="1">
      <formula>$A161&lt;&gt;""</formula>
    </cfRule>
  </conditionalFormatting>
  <conditionalFormatting sqref="F161">
    <cfRule type="expression" dxfId="4449" priority="2259" stopIfTrue="1">
      <formula>$A161&lt;&gt;""</formula>
    </cfRule>
  </conditionalFormatting>
  <conditionalFormatting sqref="F161">
    <cfRule type="expression" dxfId="4448" priority="2257" stopIfTrue="1">
      <formula>$A161&lt;&gt;""</formula>
    </cfRule>
  </conditionalFormatting>
  <conditionalFormatting sqref="F161">
    <cfRule type="expression" dxfId="4447" priority="2258" stopIfTrue="1">
      <formula>$A161&lt;&gt;""</formula>
    </cfRule>
  </conditionalFormatting>
  <conditionalFormatting sqref="B174">
    <cfRule type="expression" dxfId="4446" priority="2256" stopIfTrue="1">
      <formula>$A174&lt;&gt;""</formula>
    </cfRule>
  </conditionalFormatting>
  <conditionalFormatting sqref="B232">
    <cfRule type="expression" dxfId="4445" priority="2255" stopIfTrue="1">
      <formula>$A232&lt;&gt;""</formula>
    </cfRule>
  </conditionalFormatting>
  <conditionalFormatting sqref="B237">
    <cfRule type="expression" dxfId="4444" priority="2254" stopIfTrue="1">
      <formula>$A237&lt;&gt;""</formula>
    </cfRule>
  </conditionalFormatting>
  <conditionalFormatting sqref="B265">
    <cfRule type="expression" dxfId="4443" priority="2253" stopIfTrue="1">
      <formula>$A265&lt;&gt;""</formula>
    </cfRule>
  </conditionalFormatting>
  <conditionalFormatting sqref="E280:F280 I280:J280">
    <cfRule type="expression" dxfId="4442" priority="2244" stopIfTrue="1">
      <formula>$A280&lt;&gt;""</formula>
    </cfRule>
  </conditionalFormatting>
  <conditionalFormatting sqref="E280:F280 I280">
    <cfRule type="expression" dxfId="4441" priority="2245" stopIfTrue="1">
      <formula>$A280&lt;&gt;""</formula>
    </cfRule>
  </conditionalFormatting>
  <conditionalFormatting sqref="J280">
    <cfRule type="expression" dxfId="4440" priority="2246" stopIfTrue="1">
      <formula>$A280&lt;&gt;""</formula>
    </cfRule>
  </conditionalFormatting>
  <conditionalFormatting sqref="B280">
    <cfRule type="expression" dxfId="4397" priority="2199" stopIfTrue="1">
      <formula>$A280&lt;&gt;""</formula>
    </cfRule>
  </conditionalFormatting>
  <conditionalFormatting sqref="B280">
    <cfRule type="expression" dxfId="4396" priority="2200" stopIfTrue="1">
      <formula>$A280&lt;&gt;""</formula>
    </cfRule>
  </conditionalFormatting>
  <conditionalFormatting sqref="B280">
    <cfRule type="expression" dxfId="4395" priority="2201" stopIfTrue="1">
      <formula>$A280&lt;&gt;""</formula>
    </cfRule>
  </conditionalFormatting>
  <conditionalFormatting sqref="C280:D280">
    <cfRule type="expression" dxfId="4394" priority="2196" stopIfTrue="1">
      <formula>$A280&lt;&gt;""</formula>
    </cfRule>
  </conditionalFormatting>
  <conditionalFormatting sqref="C280:D280">
    <cfRule type="expression" dxfId="4393" priority="2197" stopIfTrue="1">
      <formula>$A280&lt;&gt;""</formula>
    </cfRule>
  </conditionalFormatting>
  <conditionalFormatting sqref="C280:D280">
    <cfRule type="expression" dxfId="4392" priority="2198" stopIfTrue="1">
      <formula>$A280&lt;&gt;""</formula>
    </cfRule>
  </conditionalFormatting>
  <conditionalFormatting sqref="B279:J279">
    <cfRule type="expression" dxfId="4391" priority="2193" stopIfTrue="1">
      <formula>$A279&lt;&gt;""</formula>
    </cfRule>
  </conditionalFormatting>
  <conditionalFormatting sqref="B279:J279">
    <cfRule type="expression" dxfId="4390" priority="2194" stopIfTrue="1">
      <formula>$A279&lt;&gt;""</formula>
    </cfRule>
  </conditionalFormatting>
  <conditionalFormatting sqref="B279:J279">
    <cfRule type="expression" dxfId="4389" priority="2195" stopIfTrue="1">
      <formula>$A279&lt;&gt;""</formula>
    </cfRule>
  </conditionalFormatting>
  <conditionalFormatting sqref="G114">
    <cfRule type="expression" dxfId="4388" priority="2192" stopIfTrue="1">
      <formula>$A114&lt;&gt;""</formula>
    </cfRule>
  </conditionalFormatting>
  <conditionalFormatting sqref="G114">
    <cfRule type="expression" dxfId="4386" priority="2190" stopIfTrue="1">
      <formula>$A114&lt;&gt;""</formula>
    </cfRule>
  </conditionalFormatting>
  <conditionalFormatting sqref="G114">
    <cfRule type="expression" dxfId="4384" priority="2191" stopIfTrue="1">
      <formula>$A114&lt;&gt;""</formula>
    </cfRule>
  </conditionalFormatting>
  <conditionalFormatting sqref="G114">
    <cfRule type="expression" dxfId="4382" priority="2189" stopIfTrue="1">
      <formula>$A114&lt;&gt;""</formula>
    </cfRule>
  </conditionalFormatting>
  <conditionalFormatting sqref="G114">
    <cfRule type="expression" dxfId="4380" priority="2187" stopIfTrue="1">
      <formula>$A114&lt;&gt;""</formula>
    </cfRule>
  </conditionalFormatting>
  <conditionalFormatting sqref="G114">
    <cfRule type="expression" dxfId="4378" priority="2188" stopIfTrue="1">
      <formula>$A114&lt;&gt;""</formula>
    </cfRule>
  </conditionalFormatting>
  <conditionalFormatting sqref="G114">
    <cfRule type="expression" dxfId="4376" priority="2185" stopIfTrue="1">
      <formula>$A114&lt;&gt;""</formula>
    </cfRule>
  </conditionalFormatting>
  <conditionalFormatting sqref="G114">
    <cfRule type="expression" dxfId="4374" priority="2186" stopIfTrue="1">
      <formula>$A114&lt;&gt;""</formula>
    </cfRule>
  </conditionalFormatting>
  <conditionalFormatting sqref="G114">
    <cfRule type="expression" dxfId="4372" priority="2183" stopIfTrue="1">
      <formula>$A114&lt;&gt;""</formula>
    </cfRule>
  </conditionalFormatting>
  <conditionalFormatting sqref="G114">
    <cfRule type="expression" dxfId="4370" priority="2184" stopIfTrue="1">
      <formula>$A114&lt;&gt;""</formula>
    </cfRule>
  </conditionalFormatting>
  <conditionalFormatting sqref="G114">
    <cfRule type="expression" dxfId="4368" priority="2181" stopIfTrue="1">
      <formula>$A114&lt;&gt;""</formula>
    </cfRule>
  </conditionalFormatting>
  <conditionalFormatting sqref="G114">
    <cfRule type="expression" dxfId="4366" priority="2182" stopIfTrue="1">
      <formula>$A114&lt;&gt;""</formula>
    </cfRule>
  </conditionalFormatting>
  <conditionalFormatting sqref="G114">
    <cfRule type="expression" dxfId="4364" priority="2180" stopIfTrue="1">
      <formula>$A114&lt;&gt;""</formula>
    </cfRule>
  </conditionalFormatting>
  <conditionalFormatting sqref="G114">
    <cfRule type="expression" dxfId="4362" priority="2178" stopIfTrue="1">
      <formula>$A114&lt;&gt;""</formula>
    </cfRule>
  </conditionalFormatting>
  <conditionalFormatting sqref="G114">
    <cfRule type="expression" dxfId="4360" priority="2179" stopIfTrue="1">
      <formula>$A114&lt;&gt;""</formula>
    </cfRule>
  </conditionalFormatting>
  <conditionalFormatting sqref="G114">
    <cfRule type="expression" dxfId="4358" priority="2176" stopIfTrue="1">
      <formula>$A114&lt;&gt;""</formula>
    </cfRule>
  </conditionalFormatting>
  <conditionalFormatting sqref="G114">
    <cfRule type="expression" dxfId="4356" priority="2177" stopIfTrue="1">
      <formula>$A114&lt;&gt;""</formula>
    </cfRule>
  </conditionalFormatting>
  <conditionalFormatting sqref="G114">
    <cfRule type="expression" dxfId="4354" priority="2174" stopIfTrue="1">
      <formula>$A114&lt;&gt;""</formula>
    </cfRule>
  </conditionalFormatting>
  <conditionalFormatting sqref="G114">
    <cfRule type="expression" dxfId="4352" priority="2175" stopIfTrue="1">
      <formula>$A114&lt;&gt;""</formula>
    </cfRule>
  </conditionalFormatting>
  <conditionalFormatting sqref="G114">
    <cfRule type="expression" dxfId="4350" priority="2172" stopIfTrue="1">
      <formula>$A114&lt;&gt;""</formula>
    </cfRule>
  </conditionalFormatting>
  <conditionalFormatting sqref="G114">
    <cfRule type="expression" dxfId="4348" priority="2173" stopIfTrue="1">
      <formula>$A114&lt;&gt;""</formula>
    </cfRule>
  </conditionalFormatting>
  <conditionalFormatting sqref="G114">
    <cfRule type="expression" dxfId="4346" priority="2170" stopIfTrue="1">
      <formula>$A114&lt;&gt;""</formula>
    </cfRule>
  </conditionalFormatting>
  <conditionalFormatting sqref="G114">
    <cfRule type="expression" dxfId="4344" priority="2171" stopIfTrue="1">
      <formula>$A114&lt;&gt;""</formula>
    </cfRule>
  </conditionalFormatting>
  <conditionalFormatting sqref="G114">
    <cfRule type="expression" dxfId="4342" priority="2169" stopIfTrue="1">
      <formula>$A114&lt;&gt;""</formula>
    </cfRule>
  </conditionalFormatting>
  <conditionalFormatting sqref="G114">
    <cfRule type="expression" dxfId="4340" priority="2167" stopIfTrue="1">
      <formula>$A114&lt;&gt;""</formula>
    </cfRule>
  </conditionalFormatting>
  <conditionalFormatting sqref="G114">
    <cfRule type="expression" dxfId="4338" priority="2168" stopIfTrue="1">
      <formula>$A114&lt;&gt;""</formula>
    </cfRule>
  </conditionalFormatting>
  <conditionalFormatting sqref="G114">
    <cfRule type="expression" dxfId="4336" priority="2165" stopIfTrue="1">
      <formula>$A114&lt;&gt;""</formula>
    </cfRule>
  </conditionalFormatting>
  <conditionalFormatting sqref="G114">
    <cfRule type="expression" dxfId="4334" priority="2166" stopIfTrue="1">
      <formula>$A114&lt;&gt;""</formula>
    </cfRule>
  </conditionalFormatting>
  <conditionalFormatting sqref="G114">
    <cfRule type="expression" dxfId="4332" priority="2163" stopIfTrue="1">
      <formula>$A114&lt;&gt;""</formula>
    </cfRule>
  </conditionalFormatting>
  <conditionalFormatting sqref="G114">
    <cfRule type="expression" dxfId="4330" priority="2164" stopIfTrue="1">
      <formula>$A114&lt;&gt;""</formula>
    </cfRule>
  </conditionalFormatting>
  <conditionalFormatting sqref="G114">
    <cfRule type="expression" dxfId="4328" priority="2162" stopIfTrue="1">
      <formula>$A114&lt;&gt;""</formula>
    </cfRule>
  </conditionalFormatting>
  <conditionalFormatting sqref="G114">
    <cfRule type="expression" dxfId="4326" priority="2160" stopIfTrue="1">
      <formula>$A114&lt;&gt;""</formula>
    </cfRule>
  </conditionalFormatting>
  <conditionalFormatting sqref="G114">
    <cfRule type="expression" dxfId="4324" priority="2161" stopIfTrue="1">
      <formula>$A114&lt;&gt;""</formula>
    </cfRule>
  </conditionalFormatting>
  <conditionalFormatting sqref="G114">
    <cfRule type="expression" dxfId="4322" priority="2159" stopIfTrue="1">
      <formula>$A114&lt;&gt;""</formula>
    </cfRule>
  </conditionalFormatting>
  <conditionalFormatting sqref="G114">
    <cfRule type="expression" dxfId="4320" priority="2157" stopIfTrue="1">
      <formula>$A114&lt;&gt;""</formula>
    </cfRule>
  </conditionalFormatting>
  <conditionalFormatting sqref="G114">
    <cfRule type="expression" dxfId="4318" priority="2158" stopIfTrue="1">
      <formula>$A114&lt;&gt;""</formula>
    </cfRule>
  </conditionalFormatting>
  <conditionalFormatting sqref="G114">
    <cfRule type="expression" dxfId="4316" priority="2155" stopIfTrue="1">
      <formula>$A114&lt;&gt;""</formula>
    </cfRule>
  </conditionalFormatting>
  <conditionalFormatting sqref="G114">
    <cfRule type="expression" dxfId="4314" priority="2156" stopIfTrue="1">
      <formula>$A114&lt;&gt;""</formula>
    </cfRule>
  </conditionalFormatting>
  <conditionalFormatting sqref="F246:I246">
    <cfRule type="expression" dxfId="4310" priority="2154" stopIfTrue="1">
      <formula>$A246&lt;&gt;""</formula>
    </cfRule>
  </conditionalFormatting>
  <conditionalFormatting sqref="H247:I247">
    <cfRule type="expression" dxfId="4308" priority="2153" stopIfTrue="1">
      <formula>$A247&lt;&gt;""</formula>
    </cfRule>
  </conditionalFormatting>
  <conditionalFormatting sqref="F222:H222">
    <cfRule type="expression" dxfId="4306" priority="2151" stopIfTrue="1">
      <formula>$A222&lt;&gt;""</formula>
    </cfRule>
  </conditionalFormatting>
  <conditionalFormatting sqref="H222">
    <cfRule type="expression" dxfId="4304" priority="2152" stopIfTrue="1">
      <formula>$A222&lt;&gt;""</formula>
    </cfRule>
  </conditionalFormatting>
  <conditionalFormatting sqref="G223:H223">
    <cfRule type="expression" dxfId="4302" priority="2149" stopIfTrue="1">
      <formula>$A223&lt;&gt;""</formula>
    </cfRule>
  </conditionalFormatting>
  <conditionalFormatting sqref="H223">
    <cfRule type="expression" dxfId="4300" priority="2150" stopIfTrue="1">
      <formula>$A223&lt;&gt;""</formula>
    </cfRule>
  </conditionalFormatting>
  <conditionalFormatting sqref="G223:H223">
    <cfRule type="expression" dxfId="4298" priority="2148" stopIfTrue="1">
      <formula>$A223&lt;&gt;""</formula>
    </cfRule>
  </conditionalFormatting>
  <conditionalFormatting sqref="F223">
    <cfRule type="expression" dxfId="4296" priority="2147" stopIfTrue="1">
      <formula>$A223&lt;&gt;""</formula>
    </cfRule>
  </conditionalFormatting>
  <conditionalFormatting sqref="F224">
    <cfRule type="expression" dxfId="4294" priority="2146" stopIfTrue="1">
      <formula>$A224&lt;&gt;""</formula>
    </cfRule>
  </conditionalFormatting>
  <conditionalFormatting sqref="G224:H224">
    <cfRule type="expression" dxfId="4292" priority="2144" stopIfTrue="1">
      <formula>$A224&lt;&gt;""</formula>
    </cfRule>
  </conditionalFormatting>
  <conditionalFormatting sqref="G224:H224">
    <cfRule type="expression" dxfId="4290" priority="2145" stopIfTrue="1">
      <formula>$A224&lt;&gt;""</formula>
    </cfRule>
  </conditionalFormatting>
  <conditionalFormatting sqref="G225:H225">
    <cfRule type="expression" dxfId="4288" priority="2142" stopIfTrue="1">
      <formula>$A225&lt;&gt;""</formula>
    </cfRule>
  </conditionalFormatting>
  <conditionalFormatting sqref="H225">
    <cfRule type="expression" dxfId="4286" priority="2143" stopIfTrue="1">
      <formula>$A225&lt;&gt;""</formula>
    </cfRule>
  </conditionalFormatting>
  <conditionalFormatting sqref="G225:H225">
    <cfRule type="expression" dxfId="4284" priority="2141" stopIfTrue="1">
      <formula>$A225&lt;&gt;""</formula>
    </cfRule>
  </conditionalFormatting>
  <conditionalFormatting sqref="F225">
    <cfRule type="expression" dxfId="4282" priority="2140" stopIfTrue="1">
      <formula>$A225&lt;&gt;""</formula>
    </cfRule>
  </conditionalFormatting>
  <conditionalFormatting sqref="G226:H226">
    <cfRule type="expression" dxfId="4280" priority="2138" stopIfTrue="1">
      <formula>$A226&lt;&gt;""</formula>
    </cfRule>
  </conditionalFormatting>
  <conditionalFormatting sqref="G226:H226">
    <cfRule type="expression" dxfId="4278" priority="2139" stopIfTrue="1">
      <formula>$A226&lt;&gt;""</formula>
    </cfRule>
  </conditionalFormatting>
  <conditionalFormatting sqref="F227:H227">
    <cfRule type="expression" dxfId="4276" priority="2136" stopIfTrue="1">
      <formula>$A227&lt;&gt;""</formula>
    </cfRule>
  </conditionalFormatting>
  <conditionalFormatting sqref="F227:H227">
    <cfRule type="expression" dxfId="4274" priority="2137" stopIfTrue="1">
      <formula>$A227&lt;&gt;""</formula>
    </cfRule>
  </conditionalFormatting>
  <conditionalFormatting sqref="G229:H229">
    <cfRule type="expression" dxfId="4272" priority="2134" stopIfTrue="1">
      <formula>$A229&lt;&gt;""</formula>
    </cfRule>
  </conditionalFormatting>
  <conditionalFormatting sqref="H229">
    <cfRule type="expression" dxfId="4270" priority="2135" stopIfTrue="1">
      <formula>$A229&lt;&gt;""</formula>
    </cfRule>
  </conditionalFormatting>
  <conditionalFormatting sqref="G229:H229">
    <cfRule type="expression" dxfId="4268" priority="2133" stopIfTrue="1">
      <formula>$A229&lt;&gt;""</formula>
    </cfRule>
  </conditionalFormatting>
  <conditionalFormatting sqref="F229">
    <cfRule type="expression" dxfId="4266" priority="2132" stopIfTrue="1">
      <formula>$A229&lt;&gt;""</formula>
    </cfRule>
  </conditionalFormatting>
  <conditionalFormatting sqref="I231">
    <cfRule type="expression" dxfId="4264" priority="2131" stopIfTrue="1">
      <formula>$A231&lt;&gt;""</formula>
    </cfRule>
  </conditionalFormatting>
  <conditionalFormatting sqref="G241:H241">
    <cfRule type="expression" dxfId="4262" priority="2129" stopIfTrue="1">
      <formula>$A241&lt;&gt;""</formula>
    </cfRule>
  </conditionalFormatting>
  <conditionalFormatting sqref="G241:H241">
    <cfRule type="expression" dxfId="4260" priority="2130" stopIfTrue="1">
      <formula>$A241&lt;&gt;""</formula>
    </cfRule>
  </conditionalFormatting>
  <conditionalFormatting sqref="F241">
    <cfRule type="expression" dxfId="4258" priority="2128" stopIfTrue="1">
      <formula>$A241&lt;&gt;""</formula>
    </cfRule>
  </conditionalFormatting>
  <conditionalFormatting sqref="G232:H232">
    <cfRule type="expression" dxfId="4256" priority="2126" stopIfTrue="1">
      <formula>$A232&lt;&gt;""</formula>
    </cfRule>
  </conditionalFormatting>
  <conditionalFormatting sqref="G232:H232">
    <cfRule type="expression" dxfId="4254" priority="2127" stopIfTrue="1">
      <formula>$A232&lt;&gt;""</formula>
    </cfRule>
  </conditionalFormatting>
  <conditionalFormatting sqref="F232">
    <cfRule type="expression" dxfId="4252" priority="2125" stopIfTrue="1">
      <formula>$A232&lt;&gt;""</formula>
    </cfRule>
  </conditionalFormatting>
  <conditionalFormatting sqref="G234:H234">
    <cfRule type="expression" dxfId="4250" priority="2123" stopIfTrue="1">
      <formula>$A234&lt;&gt;""</formula>
    </cfRule>
  </conditionalFormatting>
  <conditionalFormatting sqref="G234:H234">
    <cfRule type="expression" dxfId="4248" priority="2124" stopIfTrue="1">
      <formula>$A234&lt;&gt;""</formula>
    </cfRule>
  </conditionalFormatting>
  <conditionalFormatting sqref="G237:H237">
    <cfRule type="expression" dxfId="4246" priority="2121" stopIfTrue="1">
      <formula>$A237&lt;&gt;""</formula>
    </cfRule>
  </conditionalFormatting>
  <conditionalFormatting sqref="G237:H237">
    <cfRule type="expression" dxfId="4244" priority="2122" stopIfTrue="1">
      <formula>$A237&lt;&gt;""</formula>
    </cfRule>
  </conditionalFormatting>
  <conditionalFormatting sqref="F237">
    <cfRule type="expression" dxfId="4242" priority="2120" stopIfTrue="1">
      <formula>$A237&lt;&gt;""</formula>
    </cfRule>
  </conditionalFormatting>
  <conditionalFormatting sqref="H239">
    <cfRule type="expression" dxfId="4240" priority="2118" stopIfTrue="1">
      <formula>$A239&lt;&gt;""</formula>
    </cfRule>
  </conditionalFormatting>
  <conditionalFormatting sqref="H239">
    <cfRule type="expression" dxfId="4238" priority="2119" stopIfTrue="1">
      <formula>$A239&lt;&gt;""</formula>
    </cfRule>
  </conditionalFormatting>
  <conditionalFormatting sqref="G239">
    <cfRule type="expression" dxfId="4236" priority="2116" stopIfTrue="1">
      <formula>$A239&lt;&gt;""</formula>
    </cfRule>
  </conditionalFormatting>
  <conditionalFormatting sqref="G239">
    <cfRule type="expression" dxfId="4234" priority="2117" stopIfTrue="1">
      <formula>$A239&lt;&gt;""</formula>
    </cfRule>
  </conditionalFormatting>
  <conditionalFormatting sqref="G240:H240">
    <cfRule type="expression" dxfId="4232" priority="2114" stopIfTrue="1">
      <formula>$A240&lt;&gt;""</formula>
    </cfRule>
  </conditionalFormatting>
  <conditionalFormatting sqref="G240:H240">
    <cfRule type="expression" dxfId="4230" priority="2115" stopIfTrue="1">
      <formula>$A240&lt;&gt;""</formula>
    </cfRule>
  </conditionalFormatting>
  <conditionalFormatting sqref="F240">
    <cfRule type="expression" dxfId="4228" priority="2113" stopIfTrue="1">
      <formula>$A240&lt;&gt;""</formula>
    </cfRule>
  </conditionalFormatting>
  <conditionalFormatting sqref="C244:H244">
    <cfRule type="expression" dxfId="4226" priority="2111" stopIfTrue="1">
      <formula>$A244&lt;&gt;""</formula>
    </cfRule>
  </conditionalFormatting>
  <conditionalFormatting sqref="C244:H244">
    <cfRule type="expression" dxfId="4224" priority="2112" stopIfTrue="1">
      <formula>$A244&lt;&gt;""</formula>
    </cfRule>
  </conditionalFormatting>
  <conditionalFormatting sqref="F242:H242">
    <cfRule type="expression" dxfId="4222" priority="2109" stopIfTrue="1">
      <formula>$A242&lt;&gt;""</formula>
    </cfRule>
  </conditionalFormatting>
  <conditionalFormatting sqref="F242:H242">
    <cfRule type="expression" dxfId="4220" priority="2110" stopIfTrue="1">
      <formula>$A242&lt;&gt;""</formula>
    </cfRule>
  </conditionalFormatting>
  <conditionalFormatting sqref="F243:H243">
    <cfRule type="expression" dxfId="4218" priority="2107" stopIfTrue="1">
      <formula>$A243&lt;&gt;""</formula>
    </cfRule>
  </conditionalFormatting>
  <conditionalFormatting sqref="F243:H243">
    <cfRule type="expression" dxfId="4216" priority="2108" stopIfTrue="1">
      <formula>$A243&lt;&gt;""</formula>
    </cfRule>
  </conditionalFormatting>
  <conditionalFormatting sqref="F225:H225">
    <cfRule type="expression" dxfId="4214" priority="2105" stopIfTrue="1">
      <formula>$A225&lt;&gt;""</formula>
    </cfRule>
  </conditionalFormatting>
  <conditionalFormatting sqref="F225:H225">
    <cfRule type="expression" dxfId="4212" priority="2106" stopIfTrue="1">
      <formula>$A225&lt;&gt;""</formula>
    </cfRule>
  </conditionalFormatting>
  <conditionalFormatting sqref="F222:H222">
    <cfRule type="expression" dxfId="4210" priority="2103" stopIfTrue="1">
      <formula>$A222&lt;&gt;""</formula>
    </cfRule>
  </conditionalFormatting>
  <conditionalFormatting sqref="F222:H222">
    <cfRule type="expression" dxfId="4208" priority="2104" stopIfTrue="1">
      <formula>$A222&lt;&gt;""</formula>
    </cfRule>
  </conditionalFormatting>
  <conditionalFormatting sqref="F223">
    <cfRule type="expression" dxfId="4206" priority="2101" stopIfTrue="1">
      <formula>$A223&lt;&gt;""</formula>
    </cfRule>
  </conditionalFormatting>
  <conditionalFormatting sqref="F223">
    <cfRule type="expression" dxfId="4204" priority="2102" stopIfTrue="1">
      <formula>$A223&lt;&gt;""</formula>
    </cfRule>
  </conditionalFormatting>
  <conditionalFormatting sqref="G223">
    <cfRule type="expression" dxfId="4202" priority="2099" stopIfTrue="1">
      <formula>$A223&lt;&gt;""</formula>
    </cfRule>
  </conditionalFormatting>
  <conditionalFormatting sqref="G223">
    <cfRule type="expression" dxfId="4200" priority="2100" stopIfTrue="1">
      <formula>$A223&lt;&gt;""</formula>
    </cfRule>
  </conditionalFormatting>
  <conditionalFormatting sqref="F224">
    <cfRule type="expression" dxfId="4198" priority="2098" stopIfTrue="1">
      <formula>$A224&lt;&gt;""</formula>
    </cfRule>
  </conditionalFormatting>
  <conditionalFormatting sqref="G224">
    <cfRule type="expression" dxfId="4196" priority="2097" stopIfTrue="1">
      <formula>$A224&lt;&gt;""</formula>
    </cfRule>
  </conditionalFormatting>
  <conditionalFormatting sqref="F226:H226">
    <cfRule type="expression" dxfId="4194" priority="2095" stopIfTrue="1">
      <formula>$A226&lt;&gt;""</formula>
    </cfRule>
  </conditionalFormatting>
  <conditionalFormatting sqref="H226">
    <cfRule type="expression" dxfId="4192" priority="2096" stopIfTrue="1">
      <formula>$A226&lt;&gt;""</formula>
    </cfRule>
  </conditionalFormatting>
  <conditionalFormatting sqref="F227:H227">
    <cfRule type="expression" dxfId="4190" priority="2093" stopIfTrue="1">
      <formula>$A227&lt;&gt;""</formula>
    </cfRule>
  </conditionalFormatting>
  <conditionalFormatting sqref="H227">
    <cfRule type="expression" dxfId="4188" priority="2094" stopIfTrue="1">
      <formula>$A227&lt;&gt;""</formula>
    </cfRule>
  </conditionalFormatting>
  <conditionalFormatting sqref="G228:H228">
    <cfRule type="expression" dxfId="4186" priority="2091" stopIfTrue="1">
      <formula>$A228&lt;&gt;""</formula>
    </cfRule>
  </conditionalFormatting>
  <conditionalFormatting sqref="G228:H228">
    <cfRule type="expression" dxfId="4184" priority="2092" stopIfTrue="1">
      <formula>$A228&lt;&gt;""</formula>
    </cfRule>
  </conditionalFormatting>
  <conditionalFormatting sqref="F228">
    <cfRule type="expression" dxfId="4182" priority="2090" stopIfTrue="1">
      <formula>$A228&lt;&gt;""</formula>
    </cfRule>
  </conditionalFormatting>
  <conditionalFormatting sqref="F231:H231">
    <cfRule type="expression" dxfId="4180" priority="2088" stopIfTrue="1">
      <formula>$A231&lt;&gt;""</formula>
    </cfRule>
  </conditionalFormatting>
  <conditionalFormatting sqref="H231">
    <cfRule type="expression" dxfId="4178" priority="2089" stopIfTrue="1">
      <formula>$A231&lt;&gt;""</formula>
    </cfRule>
  </conditionalFormatting>
  <conditionalFormatting sqref="G230:H230">
    <cfRule type="expression" dxfId="4176" priority="2086" stopIfTrue="1">
      <formula>$A230&lt;&gt;""</formula>
    </cfRule>
  </conditionalFormatting>
  <conditionalFormatting sqref="G230:H230">
    <cfRule type="expression" dxfId="4174" priority="2087" stopIfTrue="1">
      <formula>$A230&lt;&gt;""</formula>
    </cfRule>
  </conditionalFormatting>
  <conditionalFormatting sqref="H229">
    <cfRule type="expression" dxfId="4172" priority="2085" stopIfTrue="1">
      <formula>$A229&lt;&gt;""</formula>
    </cfRule>
  </conditionalFormatting>
  <conditionalFormatting sqref="G232:H232">
    <cfRule type="expression" dxfId="4170" priority="2083" stopIfTrue="1">
      <formula>$A232&lt;&gt;""</formula>
    </cfRule>
  </conditionalFormatting>
  <conditionalFormatting sqref="H232">
    <cfRule type="expression" dxfId="4168" priority="2084" stopIfTrue="1">
      <formula>$A232&lt;&gt;""</formula>
    </cfRule>
  </conditionalFormatting>
  <conditionalFormatting sqref="G232:H232">
    <cfRule type="expression" dxfId="4166" priority="2082" stopIfTrue="1">
      <formula>$A232&lt;&gt;""</formula>
    </cfRule>
  </conditionalFormatting>
  <conditionalFormatting sqref="F232">
    <cfRule type="expression" dxfId="4164" priority="2081" stopIfTrue="1">
      <formula>$A232&lt;&gt;""</formula>
    </cfRule>
  </conditionalFormatting>
  <conditionalFormatting sqref="F233">
    <cfRule type="expression" dxfId="4162" priority="2080" stopIfTrue="1">
      <formula>$A233&lt;&gt;""</formula>
    </cfRule>
  </conditionalFormatting>
  <conditionalFormatting sqref="G233:H233">
    <cfRule type="expression" dxfId="4160" priority="2078" stopIfTrue="1">
      <formula>$A233&lt;&gt;""</formula>
    </cfRule>
  </conditionalFormatting>
  <conditionalFormatting sqref="G233:H233">
    <cfRule type="expression" dxfId="4158" priority="2079" stopIfTrue="1">
      <formula>$A233&lt;&gt;""</formula>
    </cfRule>
  </conditionalFormatting>
  <conditionalFormatting sqref="G234:H234">
    <cfRule type="expression" dxfId="4156" priority="2076" stopIfTrue="1">
      <formula>$A234&lt;&gt;""</formula>
    </cfRule>
  </conditionalFormatting>
  <conditionalFormatting sqref="H234">
    <cfRule type="expression" dxfId="4154" priority="2077" stopIfTrue="1">
      <formula>$A234&lt;&gt;""</formula>
    </cfRule>
  </conditionalFormatting>
  <conditionalFormatting sqref="G234:H234">
    <cfRule type="expression" dxfId="4152" priority="2075" stopIfTrue="1">
      <formula>$A234&lt;&gt;""</formula>
    </cfRule>
  </conditionalFormatting>
  <conditionalFormatting sqref="F234">
    <cfRule type="expression" dxfId="4150" priority="2074" stopIfTrue="1">
      <formula>$A234&lt;&gt;""</formula>
    </cfRule>
  </conditionalFormatting>
  <conditionalFormatting sqref="G235:H235">
    <cfRule type="expression" dxfId="4148" priority="2072" stopIfTrue="1">
      <formula>$A235&lt;&gt;""</formula>
    </cfRule>
  </conditionalFormatting>
  <conditionalFormatting sqref="G235:H235">
    <cfRule type="expression" dxfId="4146" priority="2073" stopIfTrue="1">
      <formula>$A235&lt;&gt;""</formula>
    </cfRule>
  </conditionalFormatting>
  <conditionalFormatting sqref="F236:H236">
    <cfRule type="expression" dxfId="4144" priority="2070" stopIfTrue="1">
      <formula>$A236&lt;&gt;""</formula>
    </cfRule>
  </conditionalFormatting>
  <conditionalFormatting sqref="F236:H236">
    <cfRule type="expression" dxfId="4142" priority="2071" stopIfTrue="1">
      <formula>$A236&lt;&gt;""</formula>
    </cfRule>
  </conditionalFormatting>
  <conditionalFormatting sqref="G238:H238">
    <cfRule type="expression" dxfId="4140" priority="2068" stopIfTrue="1">
      <formula>$A238&lt;&gt;""</formula>
    </cfRule>
  </conditionalFormatting>
  <conditionalFormatting sqref="H238">
    <cfRule type="expression" dxfId="4138" priority="2069" stopIfTrue="1">
      <formula>$A238&lt;&gt;""</formula>
    </cfRule>
  </conditionalFormatting>
  <conditionalFormatting sqref="G238:H238">
    <cfRule type="expression" dxfId="4136" priority="2067" stopIfTrue="1">
      <formula>$A238&lt;&gt;""</formula>
    </cfRule>
  </conditionalFormatting>
  <conditionalFormatting sqref="F238">
    <cfRule type="expression" dxfId="4134" priority="2066" stopIfTrue="1">
      <formula>$A238&lt;&gt;""</formula>
    </cfRule>
  </conditionalFormatting>
  <conditionalFormatting sqref="I240">
    <cfRule type="expression" dxfId="4132" priority="2065" stopIfTrue="1">
      <formula>$A240&lt;&gt;""</formula>
    </cfRule>
  </conditionalFormatting>
  <conditionalFormatting sqref="G250:H250">
    <cfRule type="expression" dxfId="4130" priority="2063" stopIfTrue="1">
      <formula>$A250&lt;&gt;""</formula>
    </cfRule>
  </conditionalFormatting>
  <conditionalFormatting sqref="G250:H250">
    <cfRule type="expression" dxfId="4128" priority="2064" stopIfTrue="1">
      <formula>$A250&lt;&gt;""</formula>
    </cfRule>
  </conditionalFormatting>
  <conditionalFormatting sqref="F250">
    <cfRule type="expression" dxfId="4126" priority="2062" stopIfTrue="1">
      <formula>$A250&lt;&gt;""</formula>
    </cfRule>
  </conditionalFormatting>
  <conditionalFormatting sqref="G241:H241">
    <cfRule type="expression" dxfId="4124" priority="2060" stopIfTrue="1">
      <formula>$A241&lt;&gt;""</formula>
    </cfRule>
  </conditionalFormatting>
  <conditionalFormatting sqref="G241:H241">
    <cfRule type="expression" dxfId="4122" priority="2061" stopIfTrue="1">
      <formula>$A241&lt;&gt;""</formula>
    </cfRule>
  </conditionalFormatting>
  <conditionalFormatting sqref="F241">
    <cfRule type="expression" dxfId="4120" priority="2059" stopIfTrue="1">
      <formula>$A241&lt;&gt;""</formula>
    </cfRule>
  </conditionalFormatting>
  <conditionalFormatting sqref="G243:H243">
    <cfRule type="expression" dxfId="4118" priority="2057" stopIfTrue="1">
      <formula>$A243&lt;&gt;""</formula>
    </cfRule>
  </conditionalFormatting>
  <conditionalFormatting sqref="G243:H243">
    <cfRule type="expression" dxfId="4116" priority="2058" stopIfTrue="1">
      <formula>$A243&lt;&gt;""</formula>
    </cfRule>
  </conditionalFormatting>
  <conditionalFormatting sqref="G246:H246">
    <cfRule type="expression" dxfId="4114" priority="2055" stopIfTrue="1">
      <formula>$A246&lt;&gt;""</formula>
    </cfRule>
  </conditionalFormatting>
  <conditionalFormatting sqref="G246:H246">
    <cfRule type="expression" dxfId="4112" priority="2056" stopIfTrue="1">
      <formula>$A246&lt;&gt;""</formula>
    </cfRule>
  </conditionalFormatting>
  <conditionalFormatting sqref="F246">
    <cfRule type="expression" dxfId="4110" priority="2054" stopIfTrue="1">
      <formula>$A246&lt;&gt;""</formula>
    </cfRule>
  </conditionalFormatting>
  <conditionalFormatting sqref="H248">
    <cfRule type="expression" dxfId="4108" priority="2052" stopIfTrue="1">
      <formula>$A248&lt;&gt;""</formula>
    </cfRule>
  </conditionalFormatting>
  <conditionalFormatting sqref="H248">
    <cfRule type="expression" dxfId="4106" priority="2053" stopIfTrue="1">
      <formula>$A248&lt;&gt;""</formula>
    </cfRule>
  </conditionalFormatting>
  <conditionalFormatting sqref="G248">
    <cfRule type="expression" dxfId="4104" priority="2050" stopIfTrue="1">
      <formula>$A248&lt;&gt;""</formula>
    </cfRule>
  </conditionalFormatting>
  <conditionalFormatting sqref="G248">
    <cfRule type="expression" dxfId="4102" priority="2051" stopIfTrue="1">
      <formula>$A248&lt;&gt;""</formula>
    </cfRule>
  </conditionalFormatting>
  <conditionalFormatting sqref="G249:H249">
    <cfRule type="expression" dxfId="4100" priority="2048" stopIfTrue="1">
      <formula>$A249&lt;&gt;""</formula>
    </cfRule>
  </conditionalFormatting>
  <conditionalFormatting sqref="G249:H249">
    <cfRule type="expression" dxfId="4098" priority="2049" stopIfTrue="1">
      <formula>$A249&lt;&gt;""</formula>
    </cfRule>
  </conditionalFormatting>
  <conditionalFormatting sqref="F249">
    <cfRule type="expression" dxfId="4096" priority="2047" stopIfTrue="1">
      <formula>$A249&lt;&gt;""</formula>
    </cfRule>
  </conditionalFormatting>
  <conditionalFormatting sqref="C253:H253">
    <cfRule type="expression" dxfId="4094" priority="2045" stopIfTrue="1">
      <formula>$A253&lt;&gt;""</formula>
    </cfRule>
  </conditionalFormatting>
  <conditionalFormatting sqref="C253:H253">
    <cfRule type="expression" dxfId="4092" priority="2046" stopIfTrue="1">
      <formula>$A253&lt;&gt;""</formula>
    </cfRule>
  </conditionalFormatting>
  <conditionalFormatting sqref="F251:H251">
    <cfRule type="expression" dxfId="4090" priority="2043" stopIfTrue="1">
      <formula>$A251&lt;&gt;""</formula>
    </cfRule>
  </conditionalFormatting>
  <conditionalFormatting sqref="F251:H251">
    <cfRule type="expression" dxfId="4088" priority="2044" stopIfTrue="1">
      <formula>$A251&lt;&gt;""</formula>
    </cfRule>
  </conditionalFormatting>
  <conditionalFormatting sqref="F252:H252">
    <cfRule type="expression" dxfId="4086" priority="2041" stopIfTrue="1">
      <formula>$A252&lt;&gt;""</formula>
    </cfRule>
  </conditionalFormatting>
  <conditionalFormatting sqref="F252:H252">
    <cfRule type="expression" dxfId="4084" priority="2042" stopIfTrue="1">
      <formula>$A252&lt;&gt;""</formula>
    </cfRule>
  </conditionalFormatting>
  <conditionalFormatting sqref="F249:I249">
    <cfRule type="expression" dxfId="4082" priority="2040" stopIfTrue="1">
      <formula>$A249&lt;&gt;""</formula>
    </cfRule>
  </conditionalFormatting>
  <conditionalFormatting sqref="H250:I250">
    <cfRule type="expression" dxfId="4080" priority="2039" stopIfTrue="1">
      <formula>$A250&lt;&gt;""</formula>
    </cfRule>
  </conditionalFormatting>
  <conditionalFormatting sqref="G222:H222">
    <cfRule type="expression" dxfId="4078" priority="2037" stopIfTrue="1">
      <formula>$A222&lt;&gt;""</formula>
    </cfRule>
  </conditionalFormatting>
  <conditionalFormatting sqref="G222:H222">
    <cfRule type="expression" dxfId="4076" priority="2038" stopIfTrue="1">
      <formula>$A222&lt;&gt;""</formula>
    </cfRule>
  </conditionalFormatting>
  <conditionalFormatting sqref="F222">
    <cfRule type="expression" dxfId="4074" priority="2036" stopIfTrue="1">
      <formula>$A222&lt;&gt;""</formula>
    </cfRule>
  </conditionalFormatting>
  <conditionalFormatting sqref="F225:H225">
    <cfRule type="expression" dxfId="4072" priority="2034" stopIfTrue="1">
      <formula>$A225&lt;&gt;""</formula>
    </cfRule>
  </conditionalFormatting>
  <conditionalFormatting sqref="H225">
    <cfRule type="expression" dxfId="4070" priority="2035" stopIfTrue="1">
      <formula>$A225&lt;&gt;""</formula>
    </cfRule>
  </conditionalFormatting>
  <conditionalFormatting sqref="G224:H224">
    <cfRule type="expression" dxfId="4068" priority="2032" stopIfTrue="1">
      <formula>$A224&lt;&gt;""</formula>
    </cfRule>
  </conditionalFormatting>
  <conditionalFormatting sqref="G224:H224">
    <cfRule type="expression" dxfId="4066" priority="2033" stopIfTrue="1">
      <formula>$A224&lt;&gt;""</formula>
    </cfRule>
  </conditionalFormatting>
  <conditionalFormatting sqref="H223">
    <cfRule type="expression" dxfId="4064" priority="2031" stopIfTrue="1">
      <formula>$A223&lt;&gt;""</formula>
    </cfRule>
  </conditionalFormatting>
  <conditionalFormatting sqref="G226:H226">
    <cfRule type="expression" dxfId="4062" priority="2029" stopIfTrue="1">
      <formula>$A226&lt;&gt;""</formula>
    </cfRule>
  </conditionalFormatting>
  <conditionalFormatting sqref="H226">
    <cfRule type="expression" dxfId="4060" priority="2030" stopIfTrue="1">
      <formula>$A226&lt;&gt;""</formula>
    </cfRule>
  </conditionalFormatting>
  <conditionalFormatting sqref="G226:H226">
    <cfRule type="expression" dxfId="4058" priority="2028" stopIfTrue="1">
      <formula>$A226&lt;&gt;""</formula>
    </cfRule>
  </conditionalFormatting>
  <conditionalFormatting sqref="F226">
    <cfRule type="expression" dxfId="4056" priority="2027" stopIfTrue="1">
      <formula>$A226&lt;&gt;""</formula>
    </cfRule>
  </conditionalFormatting>
  <conditionalFormatting sqref="F227">
    <cfRule type="expression" dxfId="4054" priority="2026" stopIfTrue="1">
      <formula>$A227&lt;&gt;""</formula>
    </cfRule>
  </conditionalFormatting>
  <conditionalFormatting sqref="G227:H227">
    <cfRule type="expression" dxfId="4052" priority="2024" stopIfTrue="1">
      <formula>$A227&lt;&gt;""</formula>
    </cfRule>
  </conditionalFormatting>
  <conditionalFormatting sqref="G227:H227">
    <cfRule type="expression" dxfId="4050" priority="2025" stopIfTrue="1">
      <formula>$A227&lt;&gt;""</formula>
    </cfRule>
  </conditionalFormatting>
  <conditionalFormatting sqref="G228:H228">
    <cfRule type="expression" dxfId="4048" priority="2022" stopIfTrue="1">
      <formula>$A228&lt;&gt;""</formula>
    </cfRule>
  </conditionalFormatting>
  <conditionalFormatting sqref="H228">
    <cfRule type="expression" dxfId="4046" priority="2023" stopIfTrue="1">
      <formula>$A228&lt;&gt;""</formula>
    </cfRule>
  </conditionalFormatting>
  <conditionalFormatting sqref="G228:H228">
    <cfRule type="expression" dxfId="4044" priority="2021" stopIfTrue="1">
      <formula>$A228&lt;&gt;""</formula>
    </cfRule>
  </conditionalFormatting>
  <conditionalFormatting sqref="F228">
    <cfRule type="expression" dxfId="4042" priority="2020" stopIfTrue="1">
      <formula>$A228&lt;&gt;""</formula>
    </cfRule>
  </conditionalFormatting>
  <conditionalFormatting sqref="G229:H229">
    <cfRule type="expression" dxfId="4040" priority="2018" stopIfTrue="1">
      <formula>$A229&lt;&gt;""</formula>
    </cfRule>
  </conditionalFormatting>
  <conditionalFormatting sqref="G229:H229">
    <cfRule type="expression" dxfId="4038" priority="2019" stopIfTrue="1">
      <formula>$A229&lt;&gt;""</formula>
    </cfRule>
  </conditionalFormatting>
  <conditionalFormatting sqref="F230:H230">
    <cfRule type="expression" dxfId="4036" priority="2016" stopIfTrue="1">
      <formula>$A230&lt;&gt;""</formula>
    </cfRule>
  </conditionalFormatting>
  <conditionalFormatting sqref="F230:H230">
    <cfRule type="expression" dxfId="4034" priority="2017" stopIfTrue="1">
      <formula>$A230&lt;&gt;""</formula>
    </cfRule>
  </conditionalFormatting>
  <conditionalFormatting sqref="G232:H232">
    <cfRule type="expression" dxfId="4032" priority="2014" stopIfTrue="1">
      <formula>$A232&lt;&gt;""</formula>
    </cfRule>
  </conditionalFormatting>
  <conditionalFormatting sqref="H232">
    <cfRule type="expression" dxfId="4030" priority="2015" stopIfTrue="1">
      <formula>$A232&lt;&gt;""</formula>
    </cfRule>
  </conditionalFormatting>
  <conditionalFormatting sqref="G232:H232">
    <cfRule type="expression" dxfId="4028" priority="2013" stopIfTrue="1">
      <formula>$A232&lt;&gt;""</formula>
    </cfRule>
  </conditionalFormatting>
  <conditionalFormatting sqref="F232">
    <cfRule type="expression" dxfId="4026" priority="2012" stopIfTrue="1">
      <formula>$A232&lt;&gt;""</formula>
    </cfRule>
  </conditionalFormatting>
  <conditionalFormatting sqref="I234">
    <cfRule type="expression" dxfId="4024" priority="2011" stopIfTrue="1">
      <formula>$A234&lt;&gt;""</formula>
    </cfRule>
  </conditionalFormatting>
  <conditionalFormatting sqref="G244:H244">
    <cfRule type="expression" dxfId="4022" priority="2009" stopIfTrue="1">
      <formula>$A244&lt;&gt;""</formula>
    </cfRule>
  </conditionalFormatting>
  <conditionalFormatting sqref="G244:H244">
    <cfRule type="expression" dxfId="4020" priority="2010" stopIfTrue="1">
      <formula>$A244&lt;&gt;""</formula>
    </cfRule>
  </conditionalFormatting>
  <conditionalFormatting sqref="F244">
    <cfRule type="expression" dxfId="4018" priority="2008" stopIfTrue="1">
      <formula>$A244&lt;&gt;""</formula>
    </cfRule>
  </conditionalFormatting>
  <conditionalFormatting sqref="G235:H235">
    <cfRule type="expression" dxfId="4016" priority="2006" stopIfTrue="1">
      <formula>$A235&lt;&gt;""</formula>
    </cfRule>
  </conditionalFormatting>
  <conditionalFormatting sqref="G235:H235">
    <cfRule type="expression" dxfId="4014" priority="2007" stopIfTrue="1">
      <formula>$A235&lt;&gt;""</formula>
    </cfRule>
  </conditionalFormatting>
  <conditionalFormatting sqref="F235">
    <cfRule type="expression" dxfId="4012" priority="2005" stopIfTrue="1">
      <formula>$A235&lt;&gt;""</formula>
    </cfRule>
  </conditionalFormatting>
  <conditionalFormatting sqref="G237:H237">
    <cfRule type="expression" dxfId="4010" priority="2003" stopIfTrue="1">
      <formula>$A237&lt;&gt;""</formula>
    </cfRule>
  </conditionalFormatting>
  <conditionalFormatting sqref="G237:H237">
    <cfRule type="expression" dxfId="4008" priority="2004" stopIfTrue="1">
      <formula>$A237&lt;&gt;""</formula>
    </cfRule>
  </conditionalFormatting>
  <conditionalFormatting sqref="G240:H240">
    <cfRule type="expression" dxfId="4006" priority="2001" stopIfTrue="1">
      <formula>$A240&lt;&gt;""</formula>
    </cfRule>
  </conditionalFormatting>
  <conditionalFormatting sqref="G240:H240">
    <cfRule type="expression" dxfId="4004" priority="2002" stopIfTrue="1">
      <formula>$A240&lt;&gt;""</formula>
    </cfRule>
  </conditionalFormatting>
  <conditionalFormatting sqref="F240">
    <cfRule type="expression" dxfId="4002" priority="2000" stopIfTrue="1">
      <formula>$A240&lt;&gt;""</formula>
    </cfRule>
  </conditionalFormatting>
  <conditionalFormatting sqref="H242">
    <cfRule type="expression" dxfId="4000" priority="1998" stopIfTrue="1">
      <formula>$A242&lt;&gt;""</formula>
    </cfRule>
  </conditionalFormatting>
  <conditionalFormatting sqref="H242">
    <cfRule type="expression" dxfId="3998" priority="1999" stopIfTrue="1">
      <formula>$A242&lt;&gt;""</formula>
    </cfRule>
  </conditionalFormatting>
  <conditionalFormatting sqref="G242">
    <cfRule type="expression" dxfId="3996" priority="1996" stopIfTrue="1">
      <formula>$A242&lt;&gt;""</formula>
    </cfRule>
  </conditionalFormatting>
  <conditionalFormatting sqref="G242">
    <cfRule type="expression" dxfId="3994" priority="1997" stopIfTrue="1">
      <formula>$A242&lt;&gt;""</formula>
    </cfRule>
  </conditionalFormatting>
  <conditionalFormatting sqref="G243:H243">
    <cfRule type="expression" dxfId="3992" priority="1994" stopIfTrue="1">
      <formula>$A243&lt;&gt;""</formula>
    </cfRule>
  </conditionalFormatting>
  <conditionalFormatting sqref="G243:H243">
    <cfRule type="expression" dxfId="3990" priority="1995" stopIfTrue="1">
      <formula>$A243&lt;&gt;""</formula>
    </cfRule>
  </conditionalFormatting>
  <conditionalFormatting sqref="F243">
    <cfRule type="expression" dxfId="3988" priority="1993" stopIfTrue="1">
      <formula>$A243&lt;&gt;""</formula>
    </cfRule>
  </conditionalFormatting>
  <conditionalFormatting sqref="C247:H247">
    <cfRule type="expression" dxfId="3986" priority="1991" stopIfTrue="1">
      <formula>$A247&lt;&gt;""</formula>
    </cfRule>
  </conditionalFormatting>
  <conditionalFormatting sqref="C247:H247">
    <cfRule type="expression" dxfId="3984" priority="1992" stopIfTrue="1">
      <formula>$A247&lt;&gt;""</formula>
    </cfRule>
  </conditionalFormatting>
  <conditionalFormatting sqref="F245:H245">
    <cfRule type="expression" dxfId="3982" priority="1989" stopIfTrue="1">
      <formula>$A245&lt;&gt;""</formula>
    </cfRule>
  </conditionalFormatting>
  <conditionalFormatting sqref="F245:H245">
    <cfRule type="expression" dxfId="3980" priority="1990" stopIfTrue="1">
      <formula>$A245&lt;&gt;""</formula>
    </cfRule>
  </conditionalFormatting>
  <conditionalFormatting sqref="F246:H246">
    <cfRule type="expression" dxfId="3978" priority="1987" stopIfTrue="1">
      <formula>$A246&lt;&gt;""</formula>
    </cfRule>
  </conditionalFormatting>
  <conditionalFormatting sqref="F246:H246">
    <cfRule type="expression" dxfId="3976" priority="1988" stopIfTrue="1">
      <formula>$A246&lt;&gt;""</formula>
    </cfRule>
  </conditionalFormatting>
  <conditionalFormatting sqref="F228:H228">
    <cfRule type="expression" dxfId="3974" priority="1985" stopIfTrue="1">
      <formula>$A228&lt;&gt;""</formula>
    </cfRule>
  </conditionalFormatting>
  <conditionalFormatting sqref="F228:H228">
    <cfRule type="expression" dxfId="3972" priority="1986" stopIfTrue="1">
      <formula>$A228&lt;&gt;""</formula>
    </cfRule>
  </conditionalFormatting>
  <conditionalFormatting sqref="F225:H225">
    <cfRule type="expression" dxfId="3970" priority="1983" stopIfTrue="1">
      <formula>$A225&lt;&gt;""</formula>
    </cfRule>
  </conditionalFormatting>
  <conditionalFormatting sqref="F225:H225">
    <cfRule type="expression" dxfId="3968" priority="1984" stopIfTrue="1">
      <formula>$A225&lt;&gt;""</formula>
    </cfRule>
  </conditionalFormatting>
  <conditionalFormatting sqref="F226">
    <cfRule type="expression" dxfId="3966" priority="1981" stopIfTrue="1">
      <formula>$A226&lt;&gt;""</formula>
    </cfRule>
  </conditionalFormatting>
  <conditionalFormatting sqref="F226">
    <cfRule type="expression" dxfId="3964" priority="1982" stopIfTrue="1">
      <formula>$A226&lt;&gt;""</formula>
    </cfRule>
  </conditionalFormatting>
  <conditionalFormatting sqref="G226">
    <cfRule type="expression" dxfId="3962" priority="1979" stopIfTrue="1">
      <formula>$A226&lt;&gt;""</formula>
    </cfRule>
  </conditionalFormatting>
  <conditionalFormatting sqref="G226">
    <cfRule type="expression" dxfId="3960" priority="1980" stopIfTrue="1">
      <formula>$A226&lt;&gt;""</formula>
    </cfRule>
  </conditionalFormatting>
  <conditionalFormatting sqref="F227">
    <cfRule type="expression" dxfId="3958" priority="1978" stopIfTrue="1">
      <formula>$A227&lt;&gt;""</formula>
    </cfRule>
  </conditionalFormatting>
  <conditionalFormatting sqref="G227">
    <cfRule type="expression" dxfId="3956" priority="1977" stopIfTrue="1">
      <formula>$A227&lt;&gt;""</formula>
    </cfRule>
  </conditionalFormatting>
  <conditionalFormatting sqref="F229:H229">
    <cfRule type="expression" dxfId="3954" priority="1975" stopIfTrue="1">
      <formula>$A229&lt;&gt;""</formula>
    </cfRule>
  </conditionalFormatting>
  <conditionalFormatting sqref="H229">
    <cfRule type="expression" dxfId="3952" priority="1976" stopIfTrue="1">
      <formula>$A229&lt;&gt;""</formula>
    </cfRule>
  </conditionalFormatting>
  <conditionalFormatting sqref="F230:H230">
    <cfRule type="expression" dxfId="3950" priority="1973" stopIfTrue="1">
      <formula>$A230&lt;&gt;""</formula>
    </cfRule>
  </conditionalFormatting>
  <conditionalFormatting sqref="H230">
    <cfRule type="expression" dxfId="3948" priority="1974" stopIfTrue="1">
      <formula>$A230&lt;&gt;""</formula>
    </cfRule>
  </conditionalFormatting>
  <conditionalFormatting sqref="G231:H231">
    <cfRule type="expression" dxfId="3946" priority="1971" stopIfTrue="1">
      <formula>$A231&lt;&gt;""</formula>
    </cfRule>
  </conditionalFormatting>
  <conditionalFormatting sqref="G231:H231">
    <cfRule type="expression" dxfId="3944" priority="1972" stopIfTrue="1">
      <formula>$A231&lt;&gt;""</formula>
    </cfRule>
  </conditionalFormatting>
  <conditionalFormatting sqref="F231">
    <cfRule type="expression" dxfId="3942" priority="1970" stopIfTrue="1">
      <formula>$A231&lt;&gt;""</formula>
    </cfRule>
  </conditionalFormatting>
  <conditionalFormatting sqref="F234:H234">
    <cfRule type="expression" dxfId="3940" priority="1968" stopIfTrue="1">
      <formula>$A234&lt;&gt;""</formula>
    </cfRule>
  </conditionalFormatting>
  <conditionalFormatting sqref="H234">
    <cfRule type="expression" dxfId="3938" priority="1969" stopIfTrue="1">
      <formula>$A234&lt;&gt;""</formula>
    </cfRule>
  </conditionalFormatting>
  <conditionalFormatting sqref="G233:H233">
    <cfRule type="expression" dxfId="3936" priority="1966" stopIfTrue="1">
      <formula>$A233&lt;&gt;""</formula>
    </cfRule>
  </conditionalFormatting>
  <conditionalFormatting sqref="G233:H233">
    <cfRule type="expression" dxfId="3934" priority="1967" stopIfTrue="1">
      <formula>$A233&lt;&gt;""</formula>
    </cfRule>
  </conditionalFormatting>
  <conditionalFormatting sqref="H232">
    <cfRule type="expression" dxfId="3932" priority="1965" stopIfTrue="1">
      <formula>$A232&lt;&gt;""</formula>
    </cfRule>
  </conditionalFormatting>
  <conditionalFormatting sqref="G235:H235">
    <cfRule type="expression" dxfId="3930" priority="1963" stopIfTrue="1">
      <formula>$A235&lt;&gt;""</formula>
    </cfRule>
  </conditionalFormatting>
  <conditionalFormatting sqref="H235">
    <cfRule type="expression" dxfId="3928" priority="1964" stopIfTrue="1">
      <formula>$A235&lt;&gt;""</formula>
    </cfRule>
  </conditionalFormatting>
  <conditionalFormatting sqref="G235:H235">
    <cfRule type="expression" dxfId="3926" priority="1962" stopIfTrue="1">
      <formula>$A235&lt;&gt;""</formula>
    </cfRule>
  </conditionalFormatting>
  <conditionalFormatting sqref="F235">
    <cfRule type="expression" dxfId="3924" priority="1961" stopIfTrue="1">
      <formula>$A235&lt;&gt;""</formula>
    </cfRule>
  </conditionalFormatting>
  <conditionalFormatting sqref="F236">
    <cfRule type="expression" dxfId="3922" priority="1960" stopIfTrue="1">
      <formula>$A236&lt;&gt;""</formula>
    </cfRule>
  </conditionalFormatting>
  <conditionalFormatting sqref="G236:H236">
    <cfRule type="expression" dxfId="3920" priority="1958" stopIfTrue="1">
      <formula>$A236&lt;&gt;""</formula>
    </cfRule>
  </conditionalFormatting>
  <conditionalFormatting sqref="G236:H236">
    <cfRule type="expression" dxfId="3918" priority="1959" stopIfTrue="1">
      <formula>$A236&lt;&gt;""</formula>
    </cfRule>
  </conditionalFormatting>
  <conditionalFormatting sqref="G237:H237">
    <cfRule type="expression" dxfId="3916" priority="1956" stopIfTrue="1">
      <formula>$A237&lt;&gt;""</formula>
    </cfRule>
  </conditionalFormatting>
  <conditionalFormatting sqref="H237">
    <cfRule type="expression" dxfId="3914" priority="1957" stopIfTrue="1">
      <formula>$A237&lt;&gt;""</formula>
    </cfRule>
  </conditionalFormatting>
  <conditionalFormatting sqref="G237:H237">
    <cfRule type="expression" dxfId="3912" priority="1955" stopIfTrue="1">
      <formula>$A237&lt;&gt;""</formula>
    </cfRule>
  </conditionalFormatting>
  <conditionalFormatting sqref="F237">
    <cfRule type="expression" dxfId="3910" priority="1954" stopIfTrue="1">
      <formula>$A237&lt;&gt;""</formula>
    </cfRule>
  </conditionalFormatting>
  <conditionalFormatting sqref="G238:H238">
    <cfRule type="expression" dxfId="3908" priority="1952" stopIfTrue="1">
      <formula>$A238&lt;&gt;""</formula>
    </cfRule>
  </conditionalFormatting>
  <conditionalFormatting sqref="G238:H238">
    <cfRule type="expression" dxfId="3906" priority="1953" stopIfTrue="1">
      <formula>$A238&lt;&gt;""</formula>
    </cfRule>
  </conditionalFormatting>
  <conditionalFormatting sqref="F239:H239">
    <cfRule type="expression" dxfId="3904" priority="1950" stopIfTrue="1">
      <formula>$A239&lt;&gt;""</formula>
    </cfRule>
  </conditionalFormatting>
  <conditionalFormatting sqref="F239:H239">
    <cfRule type="expression" dxfId="3902" priority="1951" stopIfTrue="1">
      <formula>$A239&lt;&gt;""</formula>
    </cfRule>
  </conditionalFormatting>
  <conditionalFormatting sqref="G241:H241">
    <cfRule type="expression" dxfId="3900" priority="1948" stopIfTrue="1">
      <formula>$A241&lt;&gt;""</formula>
    </cfRule>
  </conditionalFormatting>
  <conditionalFormatting sqref="H241">
    <cfRule type="expression" dxfId="3898" priority="1949" stopIfTrue="1">
      <formula>$A241&lt;&gt;""</formula>
    </cfRule>
  </conditionalFormatting>
  <conditionalFormatting sqref="G241:H241">
    <cfRule type="expression" dxfId="3896" priority="1947" stopIfTrue="1">
      <formula>$A241&lt;&gt;""</formula>
    </cfRule>
  </conditionalFormatting>
  <conditionalFormatting sqref="F241">
    <cfRule type="expression" dxfId="3894" priority="1946" stopIfTrue="1">
      <formula>$A241&lt;&gt;""</formula>
    </cfRule>
  </conditionalFormatting>
  <conditionalFormatting sqref="I243">
    <cfRule type="expression" dxfId="3892" priority="1945" stopIfTrue="1">
      <formula>$A243&lt;&gt;""</formula>
    </cfRule>
  </conditionalFormatting>
  <conditionalFormatting sqref="G253:H253">
    <cfRule type="expression" dxfId="3890" priority="1943" stopIfTrue="1">
      <formula>$A253&lt;&gt;""</formula>
    </cfRule>
  </conditionalFormatting>
  <conditionalFormatting sqref="G253:H253">
    <cfRule type="expression" dxfId="3888" priority="1944" stopIfTrue="1">
      <formula>$A253&lt;&gt;""</formula>
    </cfRule>
  </conditionalFormatting>
  <conditionalFormatting sqref="F253">
    <cfRule type="expression" dxfId="3886" priority="1942" stopIfTrue="1">
      <formula>$A253&lt;&gt;""</formula>
    </cfRule>
  </conditionalFormatting>
  <conditionalFormatting sqref="G244:H244">
    <cfRule type="expression" dxfId="3884" priority="1940" stopIfTrue="1">
      <formula>$A244&lt;&gt;""</formula>
    </cfRule>
  </conditionalFormatting>
  <conditionalFormatting sqref="G244:H244">
    <cfRule type="expression" dxfId="3882" priority="1941" stopIfTrue="1">
      <formula>$A244&lt;&gt;""</formula>
    </cfRule>
  </conditionalFormatting>
  <conditionalFormatting sqref="F244">
    <cfRule type="expression" dxfId="3880" priority="1939" stopIfTrue="1">
      <formula>$A244&lt;&gt;""</formula>
    </cfRule>
  </conditionalFormatting>
  <conditionalFormatting sqref="G246:H246">
    <cfRule type="expression" dxfId="3878" priority="1937" stopIfTrue="1">
      <formula>$A246&lt;&gt;""</formula>
    </cfRule>
  </conditionalFormatting>
  <conditionalFormatting sqref="G246:H246">
    <cfRule type="expression" dxfId="3876" priority="1938" stopIfTrue="1">
      <formula>$A246&lt;&gt;""</formula>
    </cfRule>
  </conditionalFormatting>
  <conditionalFormatting sqref="G249:H249">
    <cfRule type="expression" dxfId="3874" priority="1935" stopIfTrue="1">
      <formula>$A249&lt;&gt;""</formula>
    </cfRule>
  </conditionalFormatting>
  <conditionalFormatting sqref="G249:H249">
    <cfRule type="expression" dxfId="3872" priority="1936" stopIfTrue="1">
      <formula>$A249&lt;&gt;""</formula>
    </cfRule>
  </conditionalFormatting>
  <conditionalFormatting sqref="F249">
    <cfRule type="expression" dxfId="3870" priority="1934" stopIfTrue="1">
      <formula>$A249&lt;&gt;""</formula>
    </cfRule>
  </conditionalFormatting>
  <conditionalFormatting sqref="H251">
    <cfRule type="expression" dxfId="3868" priority="1932" stopIfTrue="1">
      <formula>$A251&lt;&gt;""</formula>
    </cfRule>
  </conditionalFormatting>
  <conditionalFormatting sqref="H251">
    <cfRule type="expression" dxfId="3866" priority="1933" stopIfTrue="1">
      <formula>$A251&lt;&gt;""</formula>
    </cfRule>
  </conditionalFormatting>
  <conditionalFormatting sqref="G251">
    <cfRule type="expression" dxfId="3864" priority="1930" stopIfTrue="1">
      <formula>$A251&lt;&gt;""</formula>
    </cfRule>
  </conditionalFormatting>
  <conditionalFormatting sqref="G251">
    <cfRule type="expression" dxfId="3862" priority="1931" stopIfTrue="1">
      <formula>$A251&lt;&gt;""</formula>
    </cfRule>
  </conditionalFormatting>
  <conditionalFormatting sqref="G252:H252">
    <cfRule type="expression" dxfId="3860" priority="1928" stopIfTrue="1">
      <formula>$A252&lt;&gt;""</formula>
    </cfRule>
  </conditionalFormatting>
  <conditionalFormatting sqref="G252:H252">
    <cfRule type="expression" dxfId="3858" priority="1929" stopIfTrue="1">
      <formula>$A252&lt;&gt;""</formula>
    </cfRule>
  </conditionalFormatting>
  <conditionalFormatting sqref="F252">
    <cfRule type="expression" dxfId="3856" priority="1927" stopIfTrue="1">
      <formula>$A252&lt;&gt;""</formula>
    </cfRule>
  </conditionalFormatting>
  <conditionalFormatting sqref="C256:H256">
    <cfRule type="expression" dxfId="3854" priority="1925" stopIfTrue="1">
      <formula>$A256&lt;&gt;""</formula>
    </cfRule>
  </conditionalFormatting>
  <conditionalFormatting sqref="C256:H256">
    <cfRule type="expression" dxfId="3852" priority="1926" stopIfTrue="1">
      <formula>$A256&lt;&gt;""</formula>
    </cfRule>
  </conditionalFormatting>
  <conditionalFormatting sqref="F254:H254">
    <cfRule type="expression" dxfId="3850" priority="1923" stopIfTrue="1">
      <formula>$A254&lt;&gt;""</formula>
    </cfRule>
  </conditionalFormatting>
  <conditionalFormatting sqref="F254:H254">
    <cfRule type="expression" dxfId="3848" priority="1924" stopIfTrue="1">
      <formula>$A254&lt;&gt;""</formula>
    </cfRule>
  </conditionalFormatting>
  <conditionalFormatting sqref="F255:H255">
    <cfRule type="expression" dxfId="3846" priority="1921" stopIfTrue="1">
      <formula>$A255&lt;&gt;""</formula>
    </cfRule>
  </conditionalFormatting>
  <conditionalFormatting sqref="F255:H255">
    <cfRule type="expression" dxfId="3844" priority="1922" stopIfTrue="1">
      <formula>$A255&lt;&gt;""</formula>
    </cfRule>
  </conditionalFormatting>
  <conditionalFormatting sqref="F252:I252">
    <cfRule type="expression" dxfId="3842" priority="1920" stopIfTrue="1">
      <formula>$A252&lt;&gt;""</formula>
    </cfRule>
  </conditionalFormatting>
  <conditionalFormatting sqref="H253:I253">
    <cfRule type="expression" dxfId="3840" priority="1919" stopIfTrue="1">
      <formula>$A253&lt;&gt;""</formula>
    </cfRule>
  </conditionalFormatting>
  <conditionalFormatting sqref="F222:H222">
    <cfRule type="expression" dxfId="3838" priority="1917" stopIfTrue="1">
      <formula>$A222&lt;&gt;""</formula>
    </cfRule>
  </conditionalFormatting>
  <conditionalFormatting sqref="F222:H222">
    <cfRule type="expression" dxfId="3836" priority="1918" stopIfTrue="1">
      <formula>$A222&lt;&gt;""</formula>
    </cfRule>
  </conditionalFormatting>
  <conditionalFormatting sqref="F223:H223">
    <cfRule type="expression" dxfId="3834" priority="1915" stopIfTrue="1">
      <formula>$A223&lt;&gt;""</formula>
    </cfRule>
  </conditionalFormatting>
  <conditionalFormatting sqref="H223">
    <cfRule type="expression" dxfId="3832" priority="1916" stopIfTrue="1">
      <formula>$A223&lt;&gt;""</formula>
    </cfRule>
  </conditionalFormatting>
  <conditionalFormatting sqref="F224:H224">
    <cfRule type="expression" dxfId="3830" priority="1913" stopIfTrue="1">
      <formula>$A224&lt;&gt;""</formula>
    </cfRule>
  </conditionalFormatting>
  <conditionalFormatting sqref="H224">
    <cfRule type="expression" dxfId="3828" priority="1914" stopIfTrue="1">
      <formula>$A224&lt;&gt;""</formula>
    </cfRule>
  </conditionalFormatting>
  <conditionalFormatting sqref="G225:H225">
    <cfRule type="expression" dxfId="3826" priority="1911" stopIfTrue="1">
      <formula>$A225&lt;&gt;""</formula>
    </cfRule>
  </conditionalFormatting>
  <conditionalFormatting sqref="G225:H225">
    <cfRule type="expression" dxfId="3824" priority="1912" stopIfTrue="1">
      <formula>$A225&lt;&gt;""</formula>
    </cfRule>
  </conditionalFormatting>
  <conditionalFormatting sqref="F225">
    <cfRule type="expression" dxfId="3822" priority="1910" stopIfTrue="1">
      <formula>$A225&lt;&gt;""</formula>
    </cfRule>
  </conditionalFormatting>
  <conditionalFormatting sqref="F228:H228">
    <cfRule type="expression" dxfId="3820" priority="1908" stopIfTrue="1">
      <formula>$A228&lt;&gt;""</formula>
    </cfRule>
  </conditionalFormatting>
  <conditionalFormatting sqref="H228">
    <cfRule type="expression" dxfId="3818" priority="1909" stopIfTrue="1">
      <formula>$A228&lt;&gt;""</formula>
    </cfRule>
  </conditionalFormatting>
  <conditionalFormatting sqref="G227:H227">
    <cfRule type="expression" dxfId="3816" priority="1906" stopIfTrue="1">
      <formula>$A227&lt;&gt;""</formula>
    </cfRule>
  </conditionalFormatting>
  <conditionalFormatting sqref="G227:H227">
    <cfRule type="expression" dxfId="3814" priority="1907" stopIfTrue="1">
      <formula>$A227&lt;&gt;""</formula>
    </cfRule>
  </conditionalFormatting>
  <conditionalFormatting sqref="H226">
    <cfRule type="expression" dxfId="3812" priority="1905" stopIfTrue="1">
      <formula>$A226&lt;&gt;""</formula>
    </cfRule>
  </conditionalFormatting>
  <conditionalFormatting sqref="G229:H229">
    <cfRule type="expression" dxfId="3810" priority="1903" stopIfTrue="1">
      <formula>$A229&lt;&gt;""</formula>
    </cfRule>
  </conditionalFormatting>
  <conditionalFormatting sqref="H229">
    <cfRule type="expression" dxfId="3808" priority="1904" stopIfTrue="1">
      <formula>$A229&lt;&gt;""</formula>
    </cfRule>
  </conditionalFormatting>
  <conditionalFormatting sqref="G229:H229">
    <cfRule type="expression" dxfId="3806" priority="1902" stopIfTrue="1">
      <formula>$A229&lt;&gt;""</formula>
    </cfRule>
  </conditionalFormatting>
  <conditionalFormatting sqref="F229">
    <cfRule type="expression" dxfId="3804" priority="1901" stopIfTrue="1">
      <formula>$A229&lt;&gt;""</formula>
    </cfRule>
  </conditionalFormatting>
  <conditionalFormatting sqref="F230">
    <cfRule type="expression" dxfId="3802" priority="1900" stopIfTrue="1">
      <formula>$A230&lt;&gt;""</formula>
    </cfRule>
  </conditionalFormatting>
  <conditionalFormatting sqref="G230:H230">
    <cfRule type="expression" dxfId="3800" priority="1898" stopIfTrue="1">
      <formula>$A230&lt;&gt;""</formula>
    </cfRule>
  </conditionalFormatting>
  <conditionalFormatting sqref="G230:H230">
    <cfRule type="expression" dxfId="3798" priority="1899" stopIfTrue="1">
      <formula>$A230&lt;&gt;""</formula>
    </cfRule>
  </conditionalFormatting>
  <conditionalFormatting sqref="G231:H231">
    <cfRule type="expression" dxfId="3796" priority="1896" stopIfTrue="1">
      <formula>$A231&lt;&gt;""</formula>
    </cfRule>
  </conditionalFormatting>
  <conditionalFormatting sqref="H231">
    <cfRule type="expression" dxfId="3794" priority="1897" stopIfTrue="1">
      <formula>$A231&lt;&gt;""</formula>
    </cfRule>
  </conditionalFormatting>
  <conditionalFormatting sqref="G231:H231">
    <cfRule type="expression" dxfId="3792" priority="1895" stopIfTrue="1">
      <formula>$A231&lt;&gt;""</formula>
    </cfRule>
  </conditionalFormatting>
  <conditionalFormatting sqref="F231">
    <cfRule type="expression" dxfId="3790" priority="1894" stopIfTrue="1">
      <formula>$A231&lt;&gt;""</formula>
    </cfRule>
  </conditionalFormatting>
  <conditionalFormatting sqref="G232:H232">
    <cfRule type="expression" dxfId="3788" priority="1892" stopIfTrue="1">
      <formula>$A232&lt;&gt;""</formula>
    </cfRule>
  </conditionalFormatting>
  <conditionalFormatting sqref="G232:H232">
    <cfRule type="expression" dxfId="3786" priority="1893" stopIfTrue="1">
      <formula>$A232&lt;&gt;""</formula>
    </cfRule>
  </conditionalFormatting>
  <conditionalFormatting sqref="F233:H233">
    <cfRule type="expression" dxfId="3784" priority="1890" stopIfTrue="1">
      <formula>$A233&lt;&gt;""</formula>
    </cfRule>
  </conditionalFormatting>
  <conditionalFormatting sqref="F233:H233">
    <cfRule type="expression" dxfId="3782" priority="1891" stopIfTrue="1">
      <formula>$A233&lt;&gt;""</formula>
    </cfRule>
  </conditionalFormatting>
  <conditionalFormatting sqref="G235:H235">
    <cfRule type="expression" dxfId="3780" priority="1888" stopIfTrue="1">
      <formula>$A235&lt;&gt;""</formula>
    </cfRule>
  </conditionalFormatting>
  <conditionalFormatting sqref="H235">
    <cfRule type="expression" dxfId="3778" priority="1889" stopIfTrue="1">
      <formula>$A235&lt;&gt;""</formula>
    </cfRule>
  </conditionalFormatting>
  <conditionalFormatting sqref="G235:H235">
    <cfRule type="expression" dxfId="3776" priority="1887" stopIfTrue="1">
      <formula>$A235&lt;&gt;""</formula>
    </cfRule>
  </conditionalFormatting>
  <conditionalFormatting sqref="F235">
    <cfRule type="expression" dxfId="3774" priority="1886" stopIfTrue="1">
      <formula>$A235&lt;&gt;""</formula>
    </cfRule>
  </conditionalFormatting>
  <conditionalFormatting sqref="I237">
    <cfRule type="expression" dxfId="3772" priority="1885" stopIfTrue="1">
      <formula>$A237&lt;&gt;""</formula>
    </cfRule>
  </conditionalFormatting>
  <conditionalFormatting sqref="G247:H247">
    <cfRule type="expression" dxfId="3770" priority="1883" stopIfTrue="1">
      <formula>$A247&lt;&gt;""</formula>
    </cfRule>
  </conditionalFormatting>
  <conditionalFormatting sqref="G247:H247">
    <cfRule type="expression" dxfId="3768" priority="1884" stopIfTrue="1">
      <formula>$A247&lt;&gt;""</formula>
    </cfRule>
  </conditionalFormatting>
  <conditionalFormatting sqref="F247">
    <cfRule type="expression" dxfId="3766" priority="1882" stopIfTrue="1">
      <formula>$A247&lt;&gt;""</formula>
    </cfRule>
  </conditionalFormatting>
  <conditionalFormatting sqref="G238:H238">
    <cfRule type="expression" dxfId="3764" priority="1880" stopIfTrue="1">
      <formula>$A238&lt;&gt;""</formula>
    </cfRule>
  </conditionalFormatting>
  <conditionalFormatting sqref="G238:H238">
    <cfRule type="expression" dxfId="3762" priority="1881" stopIfTrue="1">
      <formula>$A238&lt;&gt;""</formula>
    </cfRule>
  </conditionalFormatting>
  <conditionalFormatting sqref="F238">
    <cfRule type="expression" dxfId="3760" priority="1879" stopIfTrue="1">
      <formula>$A238&lt;&gt;""</formula>
    </cfRule>
  </conditionalFormatting>
  <conditionalFormatting sqref="G240:H240">
    <cfRule type="expression" dxfId="3758" priority="1877" stopIfTrue="1">
      <formula>$A240&lt;&gt;""</formula>
    </cfRule>
  </conditionalFormatting>
  <conditionalFormatting sqref="G240:H240">
    <cfRule type="expression" dxfId="3756" priority="1878" stopIfTrue="1">
      <formula>$A240&lt;&gt;""</formula>
    </cfRule>
  </conditionalFormatting>
  <conditionalFormatting sqref="G243:H243">
    <cfRule type="expression" dxfId="3754" priority="1875" stopIfTrue="1">
      <formula>$A243&lt;&gt;""</formula>
    </cfRule>
  </conditionalFormatting>
  <conditionalFormatting sqref="G243:H243">
    <cfRule type="expression" dxfId="3752" priority="1876" stopIfTrue="1">
      <formula>$A243&lt;&gt;""</formula>
    </cfRule>
  </conditionalFormatting>
  <conditionalFormatting sqref="F243">
    <cfRule type="expression" dxfId="3750" priority="1874" stopIfTrue="1">
      <formula>$A243&lt;&gt;""</formula>
    </cfRule>
  </conditionalFormatting>
  <conditionalFormatting sqref="H245">
    <cfRule type="expression" dxfId="3748" priority="1872" stopIfTrue="1">
      <formula>$A245&lt;&gt;""</formula>
    </cfRule>
  </conditionalFormatting>
  <conditionalFormatting sqref="H245">
    <cfRule type="expression" dxfId="3746" priority="1873" stopIfTrue="1">
      <formula>$A245&lt;&gt;""</formula>
    </cfRule>
  </conditionalFormatting>
  <conditionalFormatting sqref="G245">
    <cfRule type="expression" dxfId="3744" priority="1870" stopIfTrue="1">
      <formula>$A245&lt;&gt;""</formula>
    </cfRule>
  </conditionalFormatting>
  <conditionalFormatting sqref="G245">
    <cfRule type="expression" dxfId="3742" priority="1871" stopIfTrue="1">
      <formula>$A245&lt;&gt;""</formula>
    </cfRule>
  </conditionalFormatting>
  <conditionalFormatting sqref="G246:H246">
    <cfRule type="expression" dxfId="3740" priority="1868" stopIfTrue="1">
      <formula>$A246&lt;&gt;""</formula>
    </cfRule>
  </conditionalFormatting>
  <conditionalFormatting sqref="G246:H246">
    <cfRule type="expression" dxfId="3738" priority="1869" stopIfTrue="1">
      <formula>$A246&lt;&gt;""</formula>
    </cfRule>
  </conditionalFormatting>
  <conditionalFormatting sqref="F246">
    <cfRule type="expression" dxfId="3736" priority="1867" stopIfTrue="1">
      <formula>$A246&lt;&gt;""</formula>
    </cfRule>
  </conditionalFormatting>
  <conditionalFormatting sqref="C250:H250">
    <cfRule type="expression" dxfId="3734" priority="1865" stopIfTrue="1">
      <formula>$A250&lt;&gt;""</formula>
    </cfRule>
  </conditionalFormatting>
  <conditionalFormatting sqref="C250:H250">
    <cfRule type="expression" dxfId="3732" priority="1866" stopIfTrue="1">
      <formula>$A250&lt;&gt;""</formula>
    </cfRule>
  </conditionalFormatting>
  <conditionalFormatting sqref="F248:H248">
    <cfRule type="expression" dxfId="3730" priority="1863" stopIfTrue="1">
      <formula>$A248&lt;&gt;""</formula>
    </cfRule>
  </conditionalFormatting>
  <conditionalFormatting sqref="F248:H248">
    <cfRule type="expression" dxfId="3728" priority="1864" stopIfTrue="1">
      <formula>$A248&lt;&gt;""</formula>
    </cfRule>
  </conditionalFormatting>
  <conditionalFormatting sqref="F249:H249">
    <cfRule type="expression" dxfId="3726" priority="1861" stopIfTrue="1">
      <formula>$A249&lt;&gt;""</formula>
    </cfRule>
  </conditionalFormatting>
  <conditionalFormatting sqref="F249:H249">
    <cfRule type="expression" dxfId="3724" priority="1862" stopIfTrue="1">
      <formula>$A249&lt;&gt;""</formula>
    </cfRule>
  </conditionalFormatting>
  <conditionalFormatting sqref="G223:H223">
    <cfRule type="expression" dxfId="3722" priority="1859" stopIfTrue="1">
      <formula>$A223&lt;&gt;""</formula>
    </cfRule>
  </conditionalFormatting>
  <conditionalFormatting sqref="G223:H223">
    <cfRule type="expression" dxfId="3720" priority="1860" stopIfTrue="1">
      <formula>$A223&lt;&gt;""</formula>
    </cfRule>
  </conditionalFormatting>
  <conditionalFormatting sqref="F223">
    <cfRule type="expression" dxfId="3718" priority="1858" stopIfTrue="1">
      <formula>$A223&lt;&gt;""</formula>
    </cfRule>
  </conditionalFormatting>
  <conditionalFormatting sqref="F224">
    <cfRule type="expression" dxfId="3716" priority="1857" stopIfTrue="1">
      <formula>$A224&lt;&gt;""</formula>
    </cfRule>
  </conditionalFormatting>
  <conditionalFormatting sqref="F231:H231">
    <cfRule type="expression" dxfId="3714" priority="1855" stopIfTrue="1">
      <formula>$A231&lt;&gt;""</formula>
    </cfRule>
  </conditionalFormatting>
  <conditionalFormatting sqref="F231:H231">
    <cfRule type="expression" dxfId="3712" priority="1856" stopIfTrue="1">
      <formula>$A231&lt;&gt;""</formula>
    </cfRule>
  </conditionalFormatting>
  <conditionalFormatting sqref="G224">
    <cfRule type="expression" dxfId="3710" priority="1854" stopIfTrue="1">
      <formula>$A224&lt;&gt;""</formula>
    </cfRule>
  </conditionalFormatting>
  <conditionalFormatting sqref="F228:H228">
    <cfRule type="expression" dxfId="3708" priority="1852" stopIfTrue="1">
      <formula>$A228&lt;&gt;""</formula>
    </cfRule>
  </conditionalFormatting>
  <conditionalFormatting sqref="F228:H228">
    <cfRule type="expression" dxfId="3706" priority="1853" stopIfTrue="1">
      <formula>$A228&lt;&gt;""</formula>
    </cfRule>
  </conditionalFormatting>
  <conditionalFormatting sqref="F229">
    <cfRule type="expression" dxfId="3704" priority="1850" stopIfTrue="1">
      <formula>$A229&lt;&gt;""</formula>
    </cfRule>
  </conditionalFormatting>
  <conditionalFormatting sqref="F229">
    <cfRule type="expression" dxfId="3702" priority="1851" stopIfTrue="1">
      <formula>$A229&lt;&gt;""</formula>
    </cfRule>
  </conditionalFormatting>
  <conditionalFormatting sqref="G229">
    <cfRule type="expression" dxfId="3700" priority="1848" stopIfTrue="1">
      <formula>$A229&lt;&gt;""</formula>
    </cfRule>
  </conditionalFormatting>
  <conditionalFormatting sqref="G229">
    <cfRule type="expression" dxfId="3698" priority="1849" stopIfTrue="1">
      <formula>$A229&lt;&gt;""</formula>
    </cfRule>
  </conditionalFormatting>
  <conditionalFormatting sqref="F230">
    <cfRule type="expression" dxfId="3696" priority="1847" stopIfTrue="1">
      <formula>$A230&lt;&gt;""</formula>
    </cfRule>
  </conditionalFormatting>
  <conditionalFormatting sqref="G230">
    <cfRule type="expression" dxfId="3694" priority="1846" stopIfTrue="1">
      <formula>$A230&lt;&gt;""</formula>
    </cfRule>
  </conditionalFormatting>
  <conditionalFormatting sqref="F232:H232">
    <cfRule type="expression" dxfId="3692" priority="1844" stopIfTrue="1">
      <formula>$A232&lt;&gt;""</formula>
    </cfRule>
  </conditionalFormatting>
  <conditionalFormatting sqref="H232">
    <cfRule type="expression" dxfId="3690" priority="1845" stopIfTrue="1">
      <formula>$A232&lt;&gt;""</formula>
    </cfRule>
  </conditionalFormatting>
  <conditionalFormatting sqref="F233:H233">
    <cfRule type="expression" dxfId="3688" priority="1842" stopIfTrue="1">
      <formula>$A233&lt;&gt;""</formula>
    </cfRule>
  </conditionalFormatting>
  <conditionalFormatting sqref="H233">
    <cfRule type="expression" dxfId="3686" priority="1843" stopIfTrue="1">
      <formula>$A233&lt;&gt;""</formula>
    </cfRule>
  </conditionalFormatting>
  <conditionalFormatting sqref="G234:H234">
    <cfRule type="expression" dxfId="3684" priority="1840" stopIfTrue="1">
      <formula>$A234&lt;&gt;""</formula>
    </cfRule>
  </conditionalFormatting>
  <conditionalFormatting sqref="G234:H234">
    <cfRule type="expression" dxfId="3682" priority="1841" stopIfTrue="1">
      <formula>$A234&lt;&gt;""</formula>
    </cfRule>
  </conditionalFormatting>
  <conditionalFormatting sqref="F234">
    <cfRule type="expression" dxfId="3680" priority="1839" stopIfTrue="1">
      <formula>$A234&lt;&gt;""</formula>
    </cfRule>
  </conditionalFormatting>
  <conditionalFormatting sqref="F237:H237">
    <cfRule type="expression" dxfId="3678" priority="1837" stopIfTrue="1">
      <formula>$A237&lt;&gt;""</formula>
    </cfRule>
  </conditionalFormatting>
  <conditionalFormatting sqref="H237">
    <cfRule type="expression" dxfId="3676" priority="1838" stopIfTrue="1">
      <formula>$A237&lt;&gt;""</formula>
    </cfRule>
  </conditionalFormatting>
  <conditionalFormatting sqref="G236:H236">
    <cfRule type="expression" dxfId="3674" priority="1835" stopIfTrue="1">
      <formula>$A236&lt;&gt;""</formula>
    </cfRule>
  </conditionalFormatting>
  <conditionalFormatting sqref="G236:H236">
    <cfRule type="expression" dxfId="3672" priority="1836" stopIfTrue="1">
      <formula>$A236&lt;&gt;""</formula>
    </cfRule>
  </conditionalFormatting>
  <conditionalFormatting sqref="H235">
    <cfRule type="expression" dxfId="3670" priority="1834" stopIfTrue="1">
      <formula>$A235&lt;&gt;""</formula>
    </cfRule>
  </conditionalFormatting>
  <conditionalFormatting sqref="G238:H238">
    <cfRule type="expression" dxfId="3668" priority="1832" stopIfTrue="1">
      <formula>$A238&lt;&gt;""</formula>
    </cfRule>
  </conditionalFormatting>
  <conditionalFormatting sqref="H238">
    <cfRule type="expression" dxfId="3666" priority="1833" stopIfTrue="1">
      <formula>$A238&lt;&gt;""</formula>
    </cfRule>
  </conditionalFormatting>
  <conditionalFormatting sqref="G238:H238">
    <cfRule type="expression" dxfId="3664" priority="1831" stopIfTrue="1">
      <formula>$A238&lt;&gt;""</formula>
    </cfRule>
  </conditionalFormatting>
  <conditionalFormatting sqref="F238">
    <cfRule type="expression" dxfId="3662" priority="1830" stopIfTrue="1">
      <formula>$A238&lt;&gt;""</formula>
    </cfRule>
  </conditionalFormatting>
  <conditionalFormatting sqref="F239">
    <cfRule type="expression" dxfId="3660" priority="1829" stopIfTrue="1">
      <formula>$A239&lt;&gt;""</formula>
    </cfRule>
  </conditionalFormatting>
  <conditionalFormatting sqref="G239:H239">
    <cfRule type="expression" dxfId="3658" priority="1827" stopIfTrue="1">
      <formula>$A239&lt;&gt;""</formula>
    </cfRule>
  </conditionalFormatting>
  <conditionalFormatting sqref="G239:H239">
    <cfRule type="expression" dxfId="3656" priority="1828" stopIfTrue="1">
      <formula>$A239&lt;&gt;""</formula>
    </cfRule>
  </conditionalFormatting>
  <conditionalFormatting sqref="G240:H240">
    <cfRule type="expression" dxfId="3654" priority="1825" stopIfTrue="1">
      <formula>$A240&lt;&gt;""</formula>
    </cfRule>
  </conditionalFormatting>
  <conditionalFormatting sqref="H240">
    <cfRule type="expression" dxfId="3652" priority="1826" stopIfTrue="1">
      <formula>$A240&lt;&gt;""</formula>
    </cfRule>
  </conditionalFormatting>
  <conditionalFormatting sqref="G240:H240">
    <cfRule type="expression" dxfId="3650" priority="1824" stopIfTrue="1">
      <formula>$A240&lt;&gt;""</formula>
    </cfRule>
  </conditionalFormatting>
  <conditionalFormatting sqref="F240">
    <cfRule type="expression" dxfId="3648" priority="1823" stopIfTrue="1">
      <formula>$A240&lt;&gt;""</formula>
    </cfRule>
  </conditionalFormatting>
  <conditionalFormatting sqref="G241:H241">
    <cfRule type="expression" dxfId="3646" priority="1821" stopIfTrue="1">
      <formula>$A241&lt;&gt;""</formula>
    </cfRule>
  </conditionalFormatting>
  <conditionalFormatting sqref="G241:H241">
    <cfRule type="expression" dxfId="3644" priority="1822" stopIfTrue="1">
      <formula>$A241&lt;&gt;""</formula>
    </cfRule>
  </conditionalFormatting>
  <conditionalFormatting sqref="F242:H242">
    <cfRule type="expression" dxfId="3642" priority="1819" stopIfTrue="1">
      <formula>$A242&lt;&gt;""</formula>
    </cfRule>
  </conditionalFormatting>
  <conditionalFormatting sqref="F242:H242">
    <cfRule type="expression" dxfId="3640" priority="1820" stopIfTrue="1">
      <formula>$A242&lt;&gt;""</formula>
    </cfRule>
  </conditionalFormatting>
  <conditionalFormatting sqref="G244:H244">
    <cfRule type="expression" dxfId="3638" priority="1817" stopIfTrue="1">
      <formula>$A244&lt;&gt;""</formula>
    </cfRule>
  </conditionalFormatting>
  <conditionalFormatting sqref="H244">
    <cfRule type="expression" dxfId="3636" priority="1818" stopIfTrue="1">
      <formula>$A244&lt;&gt;""</formula>
    </cfRule>
  </conditionalFormatting>
  <conditionalFormatting sqref="G244:H244">
    <cfRule type="expression" dxfId="3634" priority="1816" stopIfTrue="1">
      <formula>$A244&lt;&gt;""</formula>
    </cfRule>
  </conditionalFormatting>
  <conditionalFormatting sqref="F244">
    <cfRule type="expression" dxfId="3632" priority="1815" stopIfTrue="1">
      <formula>$A244&lt;&gt;""</formula>
    </cfRule>
  </conditionalFormatting>
  <conditionalFormatting sqref="I246">
    <cfRule type="expression" dxfId="3630" priority="1814" stopIfTrue="1">
      <formula>$A246&lt;&gt;""</formula>
    </cfRule>
  </conditionalFormatting>
  <conditionalFormatting sqref="G256:H256">
    <cfRule type="expression" dxfId="3628" priority="1812" stopIfTrue="1">
      <formula>$A256&lt;&gt;""</formula>
    </cfRule>
  </conditionalFormatting>
  <conditionalFormatting sqref="G256:H256">
    <cfRule type="expression" dxfId="3626" priority="1813" stopIfTrue="1">
      <formula>$A256&lt;&gt;""</formula>
    </cfRule>
  </conditionalFormatting>
  <conditionalFormatting sqref="F256">
    <cfRule type="expression" dxfId="3624" priority="1811" stopIfTrue="1">
      <formula>$A256&lt;&gt;""</formula>
    </cfRule>
  </conditionalFormatting>
  <conditionalFormatting sqref="G247:H247">
    <cfRule type="expression" dxfId="3622" priority="1809" stopIfTrue="1">
      <formula>$A247&lt;&gt;""</formula>
    </cfRule>
  </conditionalFormatting>
  <conditionalFormatting sqref="G247:H247">
    <cfRule type="expression" dxfId="3620" priority="1810" stopIfTrue="1">
      <formula>$A247&lt;&gt;""</formula>
    </cfRule>
  </conditionalFormatting>
  <conditionalFormatting sqref="F247">
    <cfRule type="expression" dxfId="3618" priority="1808" stopIfTrue="1">
      <formula>$A247&lt;&gt;""</formula>
    </cfRule>
  </conditionalFormatting>
  <conditionalFormatting sqref="G249:H249">
    <cfRule type="expression" dxfId="3616" priority="1806" stopIfTrue="1">
      <formula>$A249&lt;&gt;""</formula>
    </cfRule>
  </conditionalFormatting>
  <conditionalFormatting sqref="G249:H249">
    <cfRule type="expression" dxfId="3614" priority="1807" stopIfTrue="1">
      <formula>$A249&lt;&gt;""</formula>
    </cfRule>
  </conditionalFormatting>
  <conditionalFormatting sqref="G252:H252">
    <cfRule type="expression" dxfId="3612" priority="1804" stopIfTrue="1">
      <formula>$A252&lt;&gt;""</formula>
    </cfRule>
  </conditionalFormatting>
  <conditionalFormatting sqref="G252:H252">
    <cfRule type="expression" dxfId="3610" priority="1805" stopIfTrue="1">
      <formula>$A252&lt;&gt;""</formula>
    </cfRule>
  </conditionalFormatting>
  <conditionalFormatting sqref="F252">
    <cfRule type="expression" dxfId="3608" priority="1803" stopIfTrue="1">
      <formula>$A252&lt;&gt;""</formula>
    </cfRule>
  </conditionalFormatting>
  <conditionalFormatting sqref="H254">
    <cfRule type="expression" dxfId="3606" priority="1801" stopIfTrue="1">
      <formula>$A254&lt;&gt;""</formula>
    </cfRule>
  </conditionalFormatting>
  <conditionalFormatting sqref="H254">
    <cfRule type="expression" dxfId="3604" priority="1802" stopIfTrue="1">
      <formula>$A254&lt;&gt;""</formula>
    </cfRule>
  </conditionalFormatting>
  <conditionalFormatting sqref="G254">
    <cfRule type="expression" dxfId="3602" priority="1799" stopIfTrue="1">
      <formula>$A254&lt;&gt;""</formula>
    </cfRule>
  </conditionalFormatting>
  <conditionalFormatting sqref="G254">
    <cfRule type="expression" dxfId="3600" priority="1800" stopIfTrue="1">
      <formula>$A254&lt;&gt;""</formula>
    </cfRule>
  </conditionalFormatting>
  <conditionalFormatting sqref="G255:H255">
    <cfRule type="expression" dxfId="3598" priority="1797" stopIfTrue="1">
      <formula>$A255&lt;&gt;""</formula>
    </cfRule>
  </conditionalFormatting>
  <conditionalFormatting sqref="G255:H255">
    <cfRule type="expression" dxfId="3596" priority="1798" stopIfTrue="1">
      <formula>$A255&lt;&gt;""</formula>
    </cfRule>
  </conditionalFormatting>
  <conditionalFormatting sqref="F255">
    <cfRule type="expression" dxfId="3594" priority="1796" stopIfTrue="1">
      <formula>$A255&lt;&gt;""</formula>
    </cfRule>
  </conditionalFormatting>
  <conditionalFormatting sqref="C259:H259">
    <cfRule type="expression" dxfId="3592" priority="1794" stopIfTrue="1">
      <formula>$A259&lt;&gt;""</formula>
    </cfRule>
  </conditionalFormatting>
  <conditionalFormatting sqref="C259:H259">
    <cfRule type="expression" dxfId="3590" priority="1795" stopIfTrue="1">
      <formula>$A259&lt;&gt;""</formula>
    </cfRule>
  </conditionalFormatting>
  <conditionalFormatting sqref="F257:H257">
    <cfRule type="expression" dxfId="3588" priority="1792" stopIfTrue="1">
      <formula>$A257&lt;&gt;""</formula>
    </cfRule>
  </conditionalFormatting>
  <conditionalFormatting sqref="F257:H257">
    <cfRule type="expression" dxfId="3586" priority="1793" stopIfTrue="1">
      <formula>$A257&lt;&gt;""</formula>
    </cfRule>
  </conditionalFormatting>
  <conditionalFormatting sqref="F258:H258">
    <cfRule type="expression" dxfId="3584" priority="1790" stopIfTrue="1">
      <formula>$A258&lt;&gt;""</formula>
    </cfRule>
  </conditionalFormatting>
  <conditionalFormatting sqref="F258:H258">
    <cfRule type="expression" dxfId="3582" priority="1791" stopIfTrue="1">
      <formula>$A258&lt;&gt;""</formula>
    </cfRule>
  </conditionalFormatting>
  <conditionalFormatting sqref="F255:I255">
    <cfRule type="expression" dxfId="3580" priority="1789" stopIfTrue="1">
      <formula>$A255&lt;&gt;""</formula>
    </cfRule>
  </conditionalFormatting>
  <conditionalFormatting sqref="H256:I256">
    <cfRule type="expression" dxfId="3578" priority="1788" stopIfTrue="1">
      <formula>$A256&lt;&gt;""</formula>
    </cfRule>
  </conditionalFormatting>
  <conditionalFormatting sqref="F225:H225">
    <cfRule type="expression" dxfId="3576" priority="1786" stopIfTrue="1">
      <formula>$A225&lt;&gt;""</formula>
    </cfRule>
  </conditionalFormatting>
  <conditionalFormatting sqref="F225:H225">
    <cfRule type="expression" dxfId="3574" priority="1787" stopIfTrue="1">
      <formula>$A225&lt;&gt;""</formula>
    </cfRule>
  </conditionalFormatting>
  <conditionalFormatting sqref="F222:H222">
    <cfRule type="expression" dxfId="3572" priority="1784" stopIfTrue="1">
      <formula>$A222&lt;&gt;""</formula>
    </cfRule>
  </conditionalFormatting>
  <conditionalFormatting sqref="F222:H222">
    <cfRule type="expression" dxfId="3570" priority="1785" stopIfTrue="1">
      <formula>$A222&lt;&gt;""</formula>
    </cfRule>
  </conditionalFormatting>
  <conditionalFormatting sqref="F223">
    <cfRule type="expression" dxfId="3568" priority="1782" stopIfTrue="1">
      <formula>$A223&lt;&gt;""</formula>
    </cfRule>
  </conditionalFormatting>
  <conditionalFormatting sqref="F223">
    <cfRule type="expression" dxfId="3566" priority="1783" stopIfTrue="1">
      <formula>$A223&lt;&gt;""</formula>
    </cfRule>
  </conditionalFormatting>
  <conditionalFormatting sqref="G223">
    <cfRule type="expression" dxfId="3564" priority="1780" stopIfTrue="1">
      <formula>$A223&lt;&gt;""</formula>
    </cfRule>
  </conditionalFormatting>
  <conditionalFormatting sqref="G223">
    <cfRule type="expression" dxfId="3562" priority="1781" stopIfTrue="1">
      <formula>$A223&lt;&gt;""</formula>
    </cfRule>
  </conditionalFormatting>
  <conditionalFormatting sqref="F224">
    <cfRule type="expression" dxfId="3560" priority="1779" stopIfTrue="1">
      <formula>$A224&lt;&gt;""</formula>
    </cfRule>
  </conditionalFormatting>
  <conditionalFormatting sqref="G224">
    <cfRule type="expression" dxfId="3558" priority="1778" stopIfTrue="1">
      <formula>$A224&lt;&gt;""</formula>
    </cfRule>
  </conditionalFormatting>
  <conditionalFormatting sqref="F226:H226">
    <cfRule type="expression" dxfId="3556" priority="1776" stopIfTrue="1">
      <formula>$A226&lt;&gt;""</formula>
    </cfRule>
  </conditionalFormatting>
  <conditionalFormatting sqref="H226">
    <cfRule type="expression" dxfId="3554" priority="1777" stopIfTrue="1">
      <formula>$A226&lt;&gt;""</formula>
    </cfRule>
  </conditionalFormatting>
  <conditionalFormatting sqref="F227:H227">
    <cfRule type="expression" dxfId="3552" priority="1774" stopIfTrue="1">
      <formula>$A227&lt;&gt;""</formula>
    </cfRule>
  </conditionalFormatting>
  <conditionalFormatting sqref="H227">
    <cfRule type="expression" dxfId="3550" priority="1775" stopIfTrue="1">
      <formula>$A227&lt;&gt;""</formula>
    </cfRule>
  </conditionalFormatting>
  <conditionalFormatting sqref="G228:H228">
    <cfRule type="expression" dxfId="3548" priority="1772" stopIfTrue="1">
      <formula>$A228&lt;&gt;""</formula>
    </cfRule>
  </conditionalFormatting>
  <conditionalFormatting sqref="G228:H228">
    <cfRule type="expression" dxfId="3546" priority="1773" stopIfTrue="1">
      <formula>$A228&lt;&gt;""</formula>
    </cfRule>
  </conditionalFormatting>
  <conditionalFormatting sqref="F228">
    <cfRule type="expression" dxfId="3544" priority="1771" stopIfTrue="1">
      <formula>$A228&lt;&gt;""</formula>
    </cfRule>
  </conditionalFormatting>
  <conditionalFormatting sqref="F231:H231">
    <cfRule type="expression" dxfId="3542" priority="1769" stopIfTrue="1">
      <formula>$A231&lt;&gt;""</formula>
    </cfRule>
  </conditionalFormatting>
  <conditionalFormatting sqref="H231">
    <cfRule type="expression" dxfId="3540" priority="1770" stopIfTrue="1">
      <formula>$A231&lt;&gt;""</formula>
    </cfRule>
  </conditionalFormatting>
  <conditionalFormatting sqref="G230:H230">
    <cfRule type="expression" dxfId="3538" priority="1767" stopIfTrue="1">
      <formula>$A230&lt;&gt;""</formula>
    </cfRule>
  </conditionalFormatting>
  <conditionalFormatting sqref="G230:H230">
    <cfRule type="expression" dxfId="3536" priority="1768" stopIfTrue="1">
      <formula>$A230&lt;&gt;""</formula>
    </cfRule>
  </conditionalFormatting>
  <conditionalFormatting sqref="H229">
    <cfRule type="expression" dxfId="3534" priority="1766" stopIfTrue="1">
      <formula>$A229&lt;&gt;""</formula>
    </cfRule>
  </conditionalFormatting>
  <conditionalFormatting sqref="G232:H232">
    <cfRule type="expression" dxfId="3532" priority="1764" stopIfTrue="1">
      <formula>$A232&lt;&gt;""</formula>
    </cfRule>
  </conditionalFormatting>
  <conditionalFormatting sqref="H232">
    <cfRule type="expression" dxfId="3530" priority="1765" stopIfTrue="1">
      <formula>$A232&lt;&gt;""</formula>
    </cfRule>
  </conditionalFormatting>
  <conditionalFormatting sqref="G232:H232">
    <cfRule type="expression" dxfId="3528" priority="1763" stopIfTrue="1">
      <formula>$A232&lt;&gt;""</formula>
    </cfRule>
  </conditionalFormatting>
  <conditionalFormatting sqref="F232">
    <cfRule type="expression" dxfId="3526" priority="1762" stopIfTrue="1">
      <formula>$A232&lt;&gt;""</formula>
    </cfRule>
  </conditionalFormatting>
  <conditionalFormatting sqref="F233">
    <cfRule type="expression" dxfId="3524" priority="1761" stopIfTrue="1">
      <formula>$A233&lt;&gt;""</formula>
    </cfRule>
  </conditionalFormatting>
  <conditionalFormatting sqref="G233:H233">
    <cfRule type="expression" dxfId="3522" priority="1759" stopIfTrue="1">
      <formula>$A233&lt;&gt;""</formula>
    </cfRule>
  </conditionalFormatting>
  <conditionalFormatting sqref="G233:H233">
    <cfRule type="expression" dxfId="3520" priority="1760" stopIfTrue="1">
      <formula>$A233&lt;&gt;""</formula>
    </cfRule>
  </conditionalFormatting>
  <conditionalFormatting sqref="G234:H234">
    <cfRule type="expression" dxfId="3518" priority="1757" stopIfTrue="1">
      <formula>$A234&lt;&gt;""</formula>
    </cfRule>
  </conditionalFormatting>
  <conditionalFormatting sqref="H234">
    <cfRule type="expression" dxfId="3516" priority="1758" stopIfTrue="1">
      <formula>$A234&lt;&gt;""</formula>
    </cfRule>
  </conditionalFormatting>
  <conditionalFormatting sqref="G234:H234">
    <cfRule type="expression" dxfId="3514" priority="1756" stopIfTrue="1">
      <formula>$A234&lt;&gt;""</formula>
    </cfRule>
  </conditionalFormatting>
  <conditionalFormatting sqref="F234">
    <cfRule type="expression" dxfId="3512" priority="1755" stopIfTrue="1">
      <formula>$A234&lt;&gt;""</formula>
    </cfRule>
  </conditionalFormatting>
  <conditionalFormatting sqref="G235:H235">
    <cfRule type="expression" dxfId="3510" priority="1753" stopIfTrue="1">
      <formula>$A235&lt;&gt;""</formula>
    </cfRule>
  </conditionalFormatting>
  <conditionalFormatting sqref="G235:H235">
    <cfRule type="expression" dxfId="3508" priority="1754" stopIfTrue="1">
      <formula>$A235&lt;&gt;""</formula>
    </cfRule>
  </conditionalFormatting>
  <conditionalFormatting sqref="F236:H236">
    <cfRule type="expression" dxfId="3506" priority="1751" stopIfTrue="1">
      <formula>$A236&lt;&gt;""</formula>
    </cfRule>
  </conditionalFormatting>
  <conditionalFormatting sqref="F236:H236">
    <cfRule type="expression" dxfId="3504" priority="1752" stopIfTrue="1">
      <formula>$A236&lt;&gt;""</formula>
    </cfRule>
  </conditionalFormatting>
  <conditionalFormatting sqref="G238:H238">
    <cfRule type="expression" dxfId="3502" priority="1749" stopIfTrue="1">
      <formula>$A238&lt;&gt;""</formula>
    </cfRule>
  </conditionalFormatting>
  <conditionalFormatting sqref="H238">
    <cfRule type="expression" dxfId="3500" priority="1750" stopIfTrue="1">
      <formula>$A238&lt;&gt;""</formula>
    </cfRule>
  </conditionalFormatting>
  <conditionalFormatting sqref="G238:H238">
    <cfRule type="expression" dxfId="3498" priority="1748" stopIfTrue="1">
      <formula>$A238&lt;&gt;""</formula>
    </cfRule>
  </conditionalFormatting>
  <conditionalFormatting sqref="F238">
    <cfRule type="expression" dxfId="3496" priority="1747" stopIfTrue="1">
      <formula>$A238&lt;&gt;""</formula>
    </cfRule>
  </conditionalFormatting>
  <conditionalFormatting sqref="I240">
    <cfRule type="expression" dxfId="3494" priority="1746" stopIfTrue="1">
      <formula>$A240&lt;&gt;""</formula>
    </cfRule>
  </conditionalFormatting>
  <conditionalFormatting sqref="G250:H250">
    <cfRule type="expression" dxfId="3492" priority="1744" stopIfTrue="1">
      <formula>$A250&lt;&gt;""</formula>
    </cfRule>
  </conditionalFormatting>
  <conditionalFormatting sqref="G250:H250">
    <cfRule type="expression" dxfId="3490" priority="1745" stopIfTrue="1">
      <formula>$A250&lt;&gt;""</formula>
    </cfRule>
  </conditionalFormatting>
  <conditionalFormatting sqref="F250">
    <cfRule type="expression" dxfId="3488" priority="1743" stopIfTrue="1">
      <formula>$A250&lt;&gt;""</formula>
    </cfRule>
  </conditionalFormatting>
  <conditionalFormatting sqref="G241:H241">
    <cfRule type="expression" dxfId="3486" priority="1741" stopIfTrue="1">
      <formula>$A241&lt;&gt;""</formula>
    </cfRule>
  </conditionalFormatting>
  <conditionalFormatting sqref="G241:H241">
    <cfRule type="expression" dxfId="3484" priority="1742" stopIfTrue="1">
      <formula>$A241&lt;&gt;""</formula>
    </cfRule>
  </conditionalFormatting>
  <conditionalFormatting sqref="F241">
    <cfRule type="expression" dxfId="3482" priority="1740" stopIfTrue="1">
      <formula>$A241&lt;&gt;""</formula>
    </cfRule>
  </conditionalFormatting>
  <conditionalFormatting sqref="G243:H243">
    <cfRule type="expression" dxfId="3480" priority="1738" stopIfTrue="1">
      <formula>$A243&lt;&gt;""</formula>
    </cfRule>
  </conditionalFormatting>
  <conditionalFormatting sqref="G243:H243">
    <cfRule type="expression" dxfId="3478" priority="1739" stopIfTrue="1">
      <formula>$A243&lt;&gt;""</formula>
    </cfRule>
  </conditionalFormatting>
  <conditionalFormatting sqref="G246:H246">
    <cfRule type="expression" dxfId="3476" priority="1736" stopIfTrue="1">
      <formula>$A246&lt;&gt;""</formula>
    </cfRule>
  </conditionalFormatting>
  <conditionalFormatting sqref="G246:H246">
    <cfRule type="expression" dxfId="3474" priority="1737" stopIfTrue="1">
      <formula>$A246&lt;&gt;""</formula>
    </cfRule>
  </conditionalFormatting>
  <conditionalFormatting sqref="F246">
    <cfRule type="expression" dxfId="3472" priority="1735" stopIfTrue="1">
      <formula>$A246&lt;&gt;""</formula>
    </cfRule>
  </conditionalFormatting>
  <conditionalFormatting sqref="H248">
    <cfRule type="expression" dxfId="3470" priority="1733" stopIfTrue="1">
      <formula>$A248&lt;&gt;""</formula>
    </cfRule>
  </conditionalFormatting>
  <conditionalFormatting sqref="H248">
    <cfRule type="expression" dxfId="3468" priority="1734" stopIfTrue="1">
      <formula>$A248&lt;&gt;""</formula>
    </cfRule>
  </conditionalFormatting>
  <conditionalFormatting sqref="G248">
    <cfRule type="expression" dxfId="3466" priority="1731" stopIfTrue="1">
      <formula>$A248&lt;&gt;""</formula>
    </cfRule>
  </conditionalFormatting>
  <conditionalFormatting sqref="G248">
    <cfRule type="expression" dxfId="3464" priority="1732" stopIfTrue="1">
      <formula>$A248&lt;&gt;""</formula>
    </cfRule>
  </conditionalFormatting>
  <conditionalFormatting sqref="G249:H249">
    <cfRule type="expression" dxfId="3462" priority="1729" stopIfTrue="1">
      <formula>$A249&lt;&gt;""</formula>
    </cfRule>
  </conditionalFormatting>
  <conditionalFormatting sqref="G249:H249">
    <cfRule type="expression" dxfId="3460" priority="1730" stopIfTrue="1">
      <formula>$A249&lt;&gt;""</formula>
    </cfRule>
  </conditionalFormatting>
  <conditionalFormatting sqref="F249">
    <cfRule type="expression" dxfId="3458" priority="1728" stopIfTrue="1">
      <formula>$A249&lt;&gt;""</formula>
    </cfRule>
  </conditionalFormatting>
  <conditionalFormatting sqref="C253:H253">
    <cfRule type="expression" dxfId="3456" priority="1726" stopIfTrue="1">
      <formula>$A253&lt;&gt;""</formula>
    </cfRule>
  </conditionalFormatting>
  <conditionalFormatting sqref="C253:H253">
    <cfRule type="expression" dxfId="3454" priority="1727" stopIfTrue="1">
      <formula>$A253&lt;&gt;""</formula>
    </cfRule>
  </conditionalFormatting>
  <conditionalFormatting sqref="F251:H251">
    <cfRule type="expression" dxfId="3452" priority="1724" stopIfTrue="1">
      <formula>$A251&lt;&gt;""</formula>
    </cfRule>
  </conditionalFormatting>
  <conditionalFormatting sqref="F251:H251">
    <cfRule type="expression" dxfId="3450" priority="1725" stopIfTrue="1">
      <formula>$A251&lt;&gt;""</formula>
    </cfRule>
  </conditionalFormatting>
  <conditionalFormatting sqref="F252:H252">
    <cfRule type="expression" dxfId="3448" priority="1722" stopIfTrue="1">
      <formula>$A252&lt;&gt;""</formula>
    </cfRule>
  </conditionalFormatting>
  <conditionalFormatting sqref="F252:H252">
    <cfRule type="expression" dxfId="3446" priority="1723" stopIfTrue="1">
      <formula>$A252&lt;&gt;""</formula>
    </cfRule>
  </conditionalFormatting>
  <conditionalFormatting sqref="H222 F222">
    <cfRule type="expression" dxfId="3444" priority="1721" stopIfTrue="1">
      <formula>$A222&lt;&gt;""</formula>
    </cfRule>
  </conditionalFormatting>
  <conditionalFormatting sqref="G222">
    <cfRule type="expression" dxfId="3442" priority="1720" stopIfTrue="1">
      <formula>$A222&lt;&gt;""</formula>
    </cfRule>
  </conditionalFormatting>
  <conditionalFormatting sqref="G224:H224">
    <cfRule type="expression" dxfId="3440" priority="1718" stopIfTrue="1">
      <formula>$A224&lt;&gt;""</formula>
    </cfRule>
  </conditionalFormatting>
  <conditionalFormatting sqref="G224:H224">
    <cfRule type="expression" dxfId="3438" priority="1719" stopIfTrue="1">
      <formula>$A224&lt;&gt;""</formula>
    </cfRule>
  </conditionalFormatting>
  <conditionalFormatting sqref="G226:H226">
    <cfRule type="expression" dxfId="3436" priority="1716" stopIfTrue="1">
      <formula>$A226&lt;&gt;""</formula>
    </cfRule>
  </conditionalFormatting>
  <conditionalFormatting sqref="G226:H226">
    <cfRule type="expression" dxfId="3434" priority="1717" stopIfTrue="1">
      <formula>$A226&lt;&gt;""</formula>
    </cfRule>
  </conditionalFormatting>
  <conditionalFormatting sqref="F226">
    <cfRule type="expression" dxfId="3432" priority="1715" stopIfTrue="1">
      <formula>$A226&lt;&gt;""</formula>
    </cfRule>
  </conditionalFormatting>
  <conditionalFormatting sqref="F227">
    <cfRule type="expression" dxfId="3430" priority="1714" stopIfTrue="1">
      <formula>$A227&lt;&gt;""</formula>
    </cfRule>
  </conditionalFormatting>
  <conditionalFormatting sqref="F234:H234">
    <cfRule type="expression" dxfId="3428" priority="1712" stopIfTrue="1">
      <formula>$A234&lt;&gt;""</formula>
    </cfRule>
  </conditionalFormatting>
  <conditionalFormatting sqref="F234:H234">
    <cfRule type="expression" dxfId="3426" priority="1713" stopIfTrue="1">
      <formula>$A234&lt;&gt;""</formula>
    </cfRule>
  </conditionalFormatting>
  <conditionalFormatting sqref="G227">
    <cfRule type="expression" dxfId="3424" priority="1711" stopIfTrue="1">
      <formula>$A227&lt;&gt;""</formula>
    </cfRule>
  </conditionalFormatting>
  <conditionalFormatting sqref="F231:H231">
    <cfRule type="expression" dxfId="3422" priority="1709" stopIfTrue="1">
      <formula>$A231&lt;&gt;""</formula>
    </cfRule>
  </conditionalFormatting>
  <conditionalFormatting sqref="F231:H231">
    <cfRule type="expression" dxfId="3420" priority="1710" stopIfTrue="1">
      <formula>$A231&lt;&gt;""</formula>
    </cfRule>
  </conditionalFormatting>
  <conditionalFormatting sqref="F232">
    <cfRule type="expression" dxfId="3418" priority="1707" stopIfTrue="1">
      <formula>$A232&lt;&gt;""</formula>
    </cfRule>
  </conditionalFormatting>
  <conditionalFormatting sqref="F232">
    <cfRule type="expression" dxfId="3416" priority="1708" stopIfTrue="1">
      <formula>$A232&lt;&gt;""</formula>
    </cfRule>
  </conditionalFormatting>
  <conditionalFormatting sqref="G232">
    <cfRule type="expression" dxfId="3414" priority="1705" stopIfTrue="1">
      <formula>$A232&lt;&gt;""</formula>
    </cfRule>
  </conditionalFormatting>
  <conditionalFormatting sqref="G232">
    <cfRule type="expression" dxfId="3412" priority="1706" stopIfTrue="1">
      <formula>$A232&lt;&gt;""</formula>
    </cfRule>
  </conditionalFormatting>
  <conditionalFormatting sqref="F233">
    <cfRule type="expression" dxfId="3410" priority="1704" stopIfTrue="1">
      <formula>$A233&lt;&gt;""</formula>
    </cfRule>
  </conditionalFormatting>
  <conditionalFormatting sqref="G233">
    <cfRule type="expression" dxfId="3408" priority="1703" stopIfTrue="1">
      <formula>$A233&lt;&gt;""</formula>
    </cfRule>
  </conditionalFormatting>
  <conditionalFormatting sqref="F235:H235">
    <cfRule type="expression" dxfId="3406" priority="1701" stopIfTrue="1">
      <formula>$A235&lt;&gt;""</formula>
    </cfRule>
  </conditionalFormatting>
  <conditionalFormatting sqref="H235">
    <cfRule type="expression" dxfId="3404" priority="1702" stopIfTrue="1">
      <formula>$A235&lt;&gt;""</formula>
    </cfRule>
  </conditionalFormatting>
  <conditionalFormatting sqref="F236:H236">
    <cfRule type="expression" dxfId="3402" priority="1699" stopIfTrue="1">
      <formula>$A236&lt;&gt;""</formula>
    </cfRule>
  </conditionalFormatting>
  <conditionalFormatting sqref="H236">
    <cfRule type="expression" dxfId="3400" priority="1700" stopIfTrue="1">
      <formula>$A236&lt;&gt;""</formula>
    </cfRule>
  </conditionalFormatting>
  <conditionalFormatting sqref="G237:H237">
    <cfRule type="expression" dxfId="3398" priority="1697" stopIfTrue="1">
      <formula>$A237&lt;&gt;""</formula>
    </cfRule>
  </conditionalFormatting>
  <conditionalFormatting sqref="G237:H237">
    <cfRule type="expression" dxfId="3396" priority="1698" stopIfTrue="1">
      <formula>$A237&lt;&gt;""</formula>
    </cfRule>
  </conditionalFormatting>
  <conditionalFormatting sqref="F237">
    <cfRule type="expression" dxfId="3394" priority="1696" stopIfTrue="1">
      <formula>$A237&lt;&gt;""</formula>
    </cfRule>
  </conditionalFormatting>
  <conditionalFormatting sqref="F240:H240">
    <cfRule type="expression" dxfId="3392" priority="1694" stopIfTrue="1">
      <formula>$A240&lt;&gt;""</formula>
    </cfRule>
  </conditionalFormatting>
  <conditionalFormatting sqref="H240">
    <cfRule type="expression" dxfId="3390" priority="1695" stopIfTrue="1">
      <formula>$A240&lt;&gt;""</formula>
    </cfRule>
  </conditionalFormatting>
  <conditionalFormatting sqref="G239:H239">
    <cfRule type="expression" dxfId="3388" priority="1692" stopIfTrue="1">
      <formula>$A239&lt;&gt;""</formula>
    </cfRule>
  </conditionalFormatting>
  <conditionalFormatting sqref="G239:H239">
    <cfRule type="expression" dxfId="3386" priority="1693" stopIfTrue="1">
      <formula>$A239&lt;&gt;""</formula>
    </cfRule>
  </conditionalFormatting>
  <conditionalFormatting sqref="H238">
    <cfRule type="expression" dxfId="3384" priority="1691" stopIfTrue="1">
      <formula>$A238&lt;&gt;""</formula>
    </cfRule>
  </conditionalFormatting>
  <conditionalFormatting sqref="G241:H241">
    <cfRule type="expression" dxfId="3382" priority="1689" stopIfTrue="1">
      <formula>$A241&lt;&gt;""</formula>
    </cfRule>
  </conditionalFormatting>
  <conditionalFormatting sqref="H241">
    <cfRule type="expression" dxfId="3380" priority="1690" stopIfTrue="1">
      <formula>$A241&lt;&gt;""</formula>
    </cfRule>
  </conditionalFormatting>
  <conditionalFormatting sqref="G241:H241">
    <cfRule type="expression" dxfId="3378" priority="1688" stopIfTrue="1">
      <formula>$A241&lt;&gt;""</formula>
    </cfRule>
  </conditionalFormatting>
  <conditionalFormatting sqref="F241">
    <cfRule type="expression" dxfId="3376" priority="1687" stopIfTrue="1">
      <formula>$A241&lt;&gt;""</formula>
    </cfRule>
  </conditionalFormatting>
  <conditionalFormatting sqref="F242">
    <cfRule type="expression" dxfId="3374" priority="1686" stopIfTrue="1">
      <formula>$A242&lt;&gt;""</formula>
    </cfRule>
  </conditionalFormatting>
  <conditionalFormatting sqref="G242:H242">
    <cfRule type="expression" dxfId="3372" priority="1684" stopIfTrue="1">
      <formula>$A242&lt;&gt;""</formula>
    </cfRule>
  </conditionalFormatting>
  <conditionalFormatting sqref="G242:H242">
    <cfRule type="expression" dxfId="3370" priority="1685" stopIfTrue="1">
      <formula>$A242&lt;&gt;""</formula>
    </cfRule>
  </conditionalFormatting>
  <conditionalFormatting sqref="G243:H243">
    <cfRule type="expression" dxfId="3368" priority="1682" stopIfTrue="1">
      <formula>$A243&lt;&gt;""</formula>
    </cfRule>
  </conditionalFormatting>
  <conditionalFormatting sqref="H243">
    <cfRule type="expression" dxfId="3366" priority="1683" stopIfTrue="1">
      <formula>$A243&lt;&gt;""</formula>
    </cfRule>
  </conditionalFormatting>
  <conditionalFormatting sqref="G243:H243">
    <cfRule type="expression" dxfId="3364" priority="1681" stopIfTrue="1">
      <formula>$A243&lt;&gt;""</formula>
    </cfRule>
  </conditionalFormatting>
  <conditionalFormatting sqref="F243">
    <cfRule type="expression" dxfId="3362" priority="1680" stopIfTrue="1">
      <formula>$A243&lt;&gt;""</formula>
    </cfRule>
  </conditionalFormatting>
  <conditionalFormatting sqref="G244:H244">
    <cfRule type="expression" dxfId="3360" priority="1678" stopIfTrue="1">
      <formula>$A244&lt;&gt;""</formula>
    </cfRule>
  </conditionalFormatting>
  <conditionalFormatting sqref="G244:H244">
    <cfRule type="expression" dxfId="3358" priority="1679" stopIfTrue="1">
      <formula>$A244&lt;&gt;""</formula>
    </cfRule>
  </conditionalFormatting>
  <conditionalFormatting sqref="F245:H245">
    <cfRule type="expression" dxfId="3356" priority="1676" stopIfTrue="1">
      <formula>$A245&lt;&gt;""</formula>
    </cfRule>
  </conditionalFormatting>
  <conditionalFormatting sqref="F245:H245">
    <cfRule type="expression" dxfId="3354" priority="1677" stopIfTrue="1">
      <formula>$A245&lt;&gt;""</formula>
    </cfRule>
  </conditionalFormatting>
  <conditionalFormatting sqref="G247:H247">
    <cfRule type="expression" dxfId="3352" priority="1674" stopIfTrue="1">
      <formula>$A247&lt;&gt;""</formula>
    </cfRule>
  </conditionalFormatting>
  <conditionalFormatting sqref="H247">
    <cfRule type="expression" dxfId="3350" priority="1675" stopIfTrue="1">
      <formula>$A247&lt;&gt;""</formula>
    </cfRule>
  </conditionalFormatting>
  <conditionalFormatting sqref="G247:H247">
    <cfRule type="expression" dxfId="3348" priority="1673" stopIfTrue="1">
      <formula>$A247&lt;&gt;""</formula>
    </cfRule>
  </conditionalFormatting>
  <conditionalFormatting sqref="F247">
    <cfRule type="expression" dxfId="3346" priority="1672" stopIfTrue="1">
      <formula>$A247&lt;&gt;""</formula>
    </cfRule>
  </conditionalFormatting>
  <conditionalFormatting sqref="I249">
    <cfRule type="expression" dxfId="3344" priority="1671" stopIfTrue="1">
      <formula>$A249&lt;&gt;""</formula>
    </cfRule>
  </conditionalFormatting>
  <conditionalFormatting sqref="G259:H259">
    <cfRule type="expression" dxfId="3342" priority="1669" stopIfTrue="1">
      <formula>$A259&lt;&gt;""</formula>
    </cfRule>
  </conditionalFormatting>
  <conditionalFormatting sqref="G259:H259">
    <cfRule type="expression" dxfId="3340" priority="1670" stopIfTrue="1">
      <formula>$A259&lt;&gt;""</formula>
    </cfRule>
  </conditionalFormatting>
  <conditionalFormatting sqref="F259">
    <cfRule type="expression" dxfId="3338" priority="1668" stopIfTrue="1">
      <formula>$A259&lt;&gt;""</formula>
    </cfRule>
  </conditionalFormatting>
  <conditionalFormatting sqref="G250:H250">
    <cfRule type="expression" dxfId="3336" priority="1666" stopIfTrue="1">
      <formula>$A250&lt;&gt;""</formula>
    </cfRule>
  </conditionalFormatting>
  <conditionalFormatting sqref="G250:H250">
    <cfRule type="expression" dxfId="3334" priority="1667" stopIfTrue="1">
      <formula>$A250&lt;&gt;""</formula>
    </cfRule>
  </conditionalFormatting>
  <conditionalFormatting sqref="F250">
    <cfRule type="expression" dxfId="3332" priority="1665" stopIfTrue="1">
      <formula>$A250&lt;&gt;""</formula>
    </cfRule>
  </conditionalFormatting>
  <conditionalFormatting sqref="G252:H252">
    <cfRule type="expression" dxfId="3330" priority="1663" stopIfTrue="1">
      <formula>$A252&lt;&gt;""</formula>
    </cfRule>
  </conditionalFormatting>
  <conditionalFormatting sqref="G252:H252">
    <cfRule type="expression" dxfId="3328" priority="1664" stopIfTrue="1">
      <formula>$A252&lt;&gt;""</formula>
    </cfRule>
  </conditionalFormatting>
  <conditionalFormatting sqref="G255:H255">
    <cfRule type="expression" dxfId="3326" priority="1661" stopIfTrue="1">
      <formula>$A255&lt;&gt;""</formula>
    </cfRule>
  </conditionalFormatting>
  <conditionalFormatting sqref="G255:H255">
    <cfRule type="expression" dxfId="3324" priority="1662" stopIfTrue="1">
      <formula>$A255&lt;&gt;""</formula>
    </cfRule>
  </conditionalFormatting>
  <conditionalFormatting sqref="F255">
    <cfRule type="expression" dxfId="3322" priority="1660" stopIfTrue="1">
      <formula>$A255&lt;&gt;""</formula>
    </cfRule>
  </conditionalFormatting>
  <conditionalFormatting sqref="H257">
    <cfRule type="expression" dxfId="3320" priority="1658" stopIfTrue="1">
      <formula>$A257&lt;&gt;""</formula>
    </cfRule>
  </conditionalFormatting>
  <conditionalFormatting sqref="H257">
    <cfRule type="expression" dxfId="3318" priority="1659" stopIfTrue="1">
      <formula>$A257&lt;&gt;""</formula>
    </cfRule>
  </conditionalFormatting>
  <conditionalFormatting sqref="G257">
    <cfRule type="expression" dxfId="3316" priority="1656" stopIfTrue="1">
      <formula>$A257&lt;&gt;""</formula>
    </cfRule>
  </conditionalFormatting>
  <conditionalFormatting sqref="G257">
    <cfRule type="expression" dxfId="3314" priority="1657" stopIfTrue="1">
      <formula>$A257&lt;&gt;""</formula>
    </cfRule>
  </conditionalFormatting>
  <conditionalFormatting sqref="G258:H258">
    <cfRule type="expression" dxfId="3312" priority="1654" stopIfTrue="1">
      <formula>$A258&lt;&gt;""</formula>
    </cfRule>
  </conditionalFormatting>
  <conditionalFormatting sqref="G258:H258">
    <cfRule type="expression" dxfId="3310" priority="1655" stopIfTrue="1">
      <formula>$A258&lt;&gt;""</formula>
    </cfRule>
  </conditionalFormatting>
  <conditionalFormatting sqref="F258">
    <cfRule type="expression" dxfId="3308" priority="1653" stopIfTrue="1">
      <formula>$A258&lt;&gt;""</formula>
    </cfRule>
  </conditionalFormatting>
  <conditionalFormatting sqref="C262:H262">
    <cfRule type="expression" dxfId="3306" priority="1651" stopIfTrue="1">
      <formula>$A262&lt;&gt;""</formula>
    </cfRule>
  </conditionalFormatting>
  <conditionalFormatting sqref="C262:H262">
    <cfRule type="expression" dxfId="3304" priority="1652" stopIfTrue="1">
      <formula>$A262&lt;&gt;""</formula>
    </cfRule>
  </conditionalFormatting>
  <conditionalFormatting sqref="F260:H260">
    <cfRule type="expression" dxfId="3302" priority="1649" stopIfTrue="1">
      <formula>$A260&lt;&gt;""</formula>
    </cfRule>
  </conditionalFormatting>
  <conditionalFormatting sqref="F260:H260">
    <cfRule type="expression" dxfId="3300" priority="1650" stopIfTrue="1">
      <formula>$A260&lt;&gt;""</formula>
    </cfRule>
  </conditionalFormatting>
  <conditionalFormatting sqref="F261:H261">
    <cfRule type="expression" dxfId="3298" priority="1647" stopIfTrue="1">
      <formula>$A261&lt;&gt;""</formula>
    </cfRule>
  </conditionalFormatting>
  <conditionalFormatting sqref="F261:H261">
    <cfRule type="expression" dxfId="3296" priority="1648" stopIfTrue="1">
      <formula>$A261&lt;&gt;""</formula>
    </cfRule>
  </conditionalFormatting>
  <conditionalFormatting sqref="F250:I250">
    <cfRule type="expression" dxfId="3294" priority="1646" stopIfTrue="1">
      <formula>$A250&lt;&gt;""</formula>
    </cfRule>
  </conditionalFormatting>
  <conditionalFormatting sqref="H251:I251">
    <cfRule type="expression" dxfId="3292" priority="1645" stopIfTrue="1">
      <formula>$A251&lt;&gt;""</formula>
    </cfRule>
  </conditionalFormatting>
  <conditionalFormatting sqref="F222:H222">
    <cfRule type="expression" dxfId="3290" priority="1643" stopIfTrue="1">
      <formula>$A222&lt;&gt;""</formula>
    </cfRule>
  </conditionalFormatting>
  <conditionalFormatting sqref="H222">
    <cfRule type="expression" dxfId="3288" priority="1644" stopIfTrue="1">
      <formula>$A222&lt;&gt;""</formula>
    </cfRule>
  </conditionalFormatting>
  <conditionalFormatting sqref="G223:H223">
    <cfRule type="expression" dxfId="3286" priority="1641" stopIfTrue="1">
      <formula>$A223&lt;&gt;""</formula>
    </cfRule>
  </conditionalFormatting>
  <conditionalFormatting sqref="G223:H223">
    <cfRule type="expression" dxfId="3284" priority="1642" stopIfTrue="1">
      <formula>$A223&lt;&gt;""</formula>
    </cfRule>
  </conditionalFormatting>
  <conditionalFormatting sqref="F223">
    <cfRule type="expression" dxfId="3282" priority="1640" stopIfTrue="1">
      <formula>$A223&lt;&gt;""</formula>
    </cfRule>
  </conditionalFormatting>
  <conditionalFormatting sqref="F226:H226">
    <cfRule type="expression" dxfId="3280" priority="1638" stopIfTrue="1">
      <formula>$A226&lt;&gt;""</formula>
    </cfRule>
  </conditionalFormatting>
  <conditionalFormatting sqref="H226">
    <cfRule type="expression" dxfId="3278" priority="1639" stopIfTrue="1">
      <formula>$A226&lt;&gt;""</formula>
    </cfRule>
  </conditionalFormatting>
  <conditionalFormatting sqref="G225:H225">
    <cfRule type="expression" dxfId="3276" priority="1636" stopIfTrue="1">
      <formula>$A225&lt;&gt;""</formula>
    </cfRule>
  </conditionalFormatting>
  <conditionalFormatting sqref="G225:H225">
    <cfRule type="expression" dxfId="3274" priority="1637" stopIfTrue="1">
      <formula>$A225&lt;&gt;""</formula>
    </cfRule>
  </conditionalFormatting>
  <conditionalFormatting sqref="H224">
    <cfRule type="expression" dxfId="3272" priority="1635" stopIfTrue="1">
      <formula>$A224&lt;&gt;""</formula>
    </cfRule>
  </conditionalFormatting>
  <conditionalFormatting sqref="G227:H227">
    <cfRule type="expression" dxfId="3270" priority="1633" stopIfTrue="1">
      <formula>$A227&lt;&gt;""</formula>
    </cfRule>
  </conditionalFormatting>
  <conditionalFormatting sqref="H227">
    <cfRule type="expression" dxfId="3268" priority="1634" stopIfTrue="1">
      <formula>$A227&lt;&gt;""</formula>
    </cfRule>
  </conditionalFormatting>
  <conditionalFormatting sqref="G227:H227">
    <cfRule type="expression" dxfId="3266" priority="1632" stopIfTrue="1">
      <formula>$A227&lt;&gt;""</formula>
    </cfRule>
  </conditionalFormatting>
  <conditionalFormatting sqref="F227">
    <cfRule type="expression" dxfId="3264" priority="1631" stopIfTrue="1">
      <formula>$A227&lt;&gt;""</formula>
    </cfRule>
  </conditionalFormatting>
  <conditionalFormatting sqref="F228">
    <cfRule type="expression" dxfId="3262" priority="1630" stopIfTrue="1">
      <formula>$A228&lt;&gt;""</formula>
    </cfRule>
  </conditionalFormatting>
  <conditionalFormatting sqref="G228:H228">
    <cfRule type="expression" dxfId="3260" priority="1628" stopIfTrue="1">
      <formula>$A228&lt;&gt;""</formula>
    </cfRule>
  </conditionalFormatting>
  <conditionalFormatting sqref="G228:H228">
    <cfRule type="expression" dxfId="3258" priority="1629" stopIfTrue="1">
      <formula>$A228&lt;&gt;""</formula>
    </cfRule>
  </conditionalFormatting>
  <conditionalFormatting sqref="G229:H229">
    <cfRule type="expression" dxfId="3256" priority="1626" stopIfTrue="1">
      <formula>$A229&lt;&gt;""</formula>
    </cfRule>
  </conditionalFormatting>
  <conditionalFormatting sqref="H229">
    <cfRule type="expression" dxfId="3254" priority="1627" stopIfTrue="1">
      <formula>$A229&lt;&gt;""</formula>
    </cfRule>
  </conditionalFormatting>
  <conditionalFormatting sqref="G229:H229">
    <cfRule type="expression" dxfId="3252" priority="1625" stopIfTrue="1">
      <formula>$A229&lt;&gt;""</formula>
    </cfRule>
  </conditionalFormatting>
  <conditionalFormatting sqref="F229">
    <cfRule type="expression" dxfId="3250" priority="1624" stopIfTrue="1">
      <formula>$A229&lt;&gt;""</formula>
    </cfRule>
  </conditionalFormatting>
  <conditionalFormatting sqref="G230:H230">
    <cfRule type="expression" dxfId="3248" priority="1622" stopIfTrue="1">
      <formula>$A230&lt;&gt;""</formula>
    </cfRule>
  </conditionalFormatting>
  <conditionalFormatting sqref="G230:H230">
    <cfRule type="expression" dxfId="3246" priority="1623" stopIfTrue="1">
      <formula>$A230&lt;&gt;""</formula>
    </cfRule>
  </conditionalFormatting>
  <conditionalFormatting sqref="F231:H231">
    <cfRule type="expression" dxfId="3244" priority="1620" stopIfTrue="1">
      <formula>$A231&lt;&gt;""</formula>
    </cfRule>
  </conditionalFormatting>
  <conditionalFormatting sqref="F231:H231">
    <cfRule type="expression" dxfId="3242" priority="1621" stopIfTrue="1">
      <formula>$A231&lt;&gt;""</formula>
    </cfRule>
  </conditionalFormatting>
  <conditionalFormatting sqref="G233:H233">
    <cfRule type="expression" dxfId="3240" priority="1618" stopIfTrue="1">
      <formula>$A233&lt;&gt;""</formula>
    </cfRule>
  </conditionalFormatting>
  <conditionalFormatting sqref="H233">
    <cfRule type="expression" dxfId="3238" priority="1619" stopIfTrue="1">
      <formula>$A233&lt;&gt;""</formula>
    </cfRule>
  </conditionalFormatting>
  <conditionalFormatting sqref="G233:H233">
    <cfRule type="expression" dxfId="3236" priority="1617" stopIfTrue="1">
      <formula>$A233&lt;&gt;""</formula>
    </cfRule>
  </conditionalFormatting>
  <conditionalFormatting sqref="F233">
    <cfRule type="expression" dxfId="3234" priority="1616" stopIfTrue="1">
      <formula>$A233&lt;&gt;""</formula>
    </cfRule>
  </conditionalFormatting>
  <conditionalFormatting sqref="I235">
    <cfRule type="expression" dxfId="3232" priority="1615" stopIfTrue="1">
      <formula>$A235&lt;&gt;""</formula>
    </cfRule>
  </conditionalFormatting>
  <conditionalFormatting sqref="G245:H245">
    <cfRule type="expression" dxfId="3230" priority="1613" stopIfTrue="1">
      <formula>$A245&lt;&gt;""</formula>
    </cfRule>
  </conditionalFormatting>
  <conditionalFormatting sqref="G245:H245">
    <cfRule type="expression" dxfId="3228" priority="1614" stopIfTrue="1">
      <formula>$A245&lt;&gt;""</formula>
    </cfRule>
  </conditionalFormatting>
  <conditionalFormatting sqref="F245">
    <cfRule type="expression" dxfId="3226" priority="1612" stopIfTrue="1">
      <formula>$A245&lt;&gt;""</formula>
    </cfRule>
  </conditionalFormatting>
  <conditionalFormatting sqref="G236:H236">
    <cfRule type="expression" dxfId="3224" priority="1610" stopIfTrue="1">
      <formula>$A236&lt;&gt;""</formula>
    </cfRule>
  </conditionalFormatting>
  <conditionalFormatting sqref="G236:H236">
    <cfRule type="expression" dxfId="3222" priority="1611" stopIfTrue="1">
      <formula>$A236&lt;&gt;""</formula>
    </cfRule>
  </conditionalFormatting>
  <conditionalFormatting sqref="F236">
    <cfRule type="expression" dxfId="3220" priority="1609" stopIfTrue="1">
      <formula>$A236&lt;&gt;""</formula>
    </cfRule>
  </conditionalFormatting>
  <conditionalFormatting sqref="G238:H238">
    <cfRule type="expression" dxfId="3218" priority="1607" stopIfTrue="1">
      <formula>$A238&lt;&gt;""</formula>
    </cfRule>
  </conditionalFormatting>
  <conditionalFormatting sqref="G238:H238">
    <cfRule type="expression" dxfId="3216" priority="1608" stopIfTrue="1">
      <formula>$A238&lt;&gt;""</formula>
    </cfRule>
  </conditionalFormatting>
  <conditionalFormatting sqref="G241:H241">
    <cfRule type="expression" dxfId="3214" priority="1605" stopIfTrue="1">
      <formula>$A241&lt;&gt;""</formula>
    </cfRule>
  </conditionalFormatting>
  <conditionalFormatting sqref="G241:H241">
    <cfRule type="expression" dxfId="3212" priority="1606" stopIfTrue="1">
      <formula>$A241&lt;&gt;""</formula>
    </cfRule>
  </conditionalFormatting>
  <conditionalFormatting sqref="F241">
    <cfRule type="expression" dxfId="3210" priority="1604" stopIfTrue="1">
      <formula>$A241&lt;&gt;""</formula>
    </cfRule>
  </conditionalFormatting>
  <conditionalFormatting sqref="H243">
    <cfRule type="expression" dxfId="3208" priority="1602" stopIfTrue="1">
      <formula>$A243&lt;&gt;""</formula>
    </cfRule>
  </conditionalFormatting>
  <conditionalFormatting sqref="H243">
    <cfRule type="expression" dxfId="3206" priority="1603" stopIfTrue="1">
      <formula>$A243&lt;&gt;""</formula>
    </cfRule>
  </conditionalFormatting>
  <conditionalFormatting sqref="G243">
    <cfRule type="expression" dxfId="3204" priority="1600" stopIfTrue="1">
      <formula>$A243&lt;&gt;""</formula>
    </cfRule>
  </conditionalFormatting>
  <conditionalFormatting sqref="G243">
    <cfRule type="expression" dxfId="3202" priority="1601" stopIfTrue="1">
      <formula>$A243&lt;&gt;""</formula>
    </cfRule>
  </conditionalFormatting>
  <conditionalFormatting sqref="G244:H244">
    <cfRule type="expression" dxfId="3200" priority="1598" stopIfTrue="1">
      <formula>$A244&lt;&gt;""</formula>
    </cfRule>
  </conditionalFormatting>
  <conditionalFormatting sqref="G244:H244">
    <cfRule type="expression" dxfId="3198" priority="1599" stopIfTrue="1">
      <formula>$A244&lt;&gt;""</formula>
    </cfRule>
  </conditionalFormatting>
  <conditionalFormatting sqref="F244">
    <cfRule type="expression" dxfId="3196" priority="1597" stopIfTrue="1">
      <formula>$A244&lt;&gt;""</formula>
    </cfRule>
  </conditionalFormatting>
  <conditionalFormatting sqref="C248:H248">
    <cfRule type="expression" dxfId="3194" priority="1595" stopIfTrue="1">
      <formula>$A248&lt;&gt;""</formula>
    </cfRule>
  </conditionalFormatting>
  <conditionalFormatting sqref="C248:H248">
    <cfRule type="expression" dxfId="3192" priority="1596" stopIfTrue="1">
      <formula>$A248&lt;&gt;""</formula>
    </cfRule>
  </conditionalFormatting>
  <conditionalFormatting sqref="F246:H246">
    <cfRule type="expression" dxfId="3190" priority="1593" stopIfTrue="1">
      <formula>$A246&lt;&gt;""</formula>
    </cfRule>
  </conditionalFormatting>
  <conditionalFormatting sqref="F246:H246">
    <cfRule type="expression" dxfId="3188" priority="1594" stopIfTrue="1">
      <formula>$A246&lt;&gt;""</formula>
    </cfRule>
  </conditionalFormatting>
  <conditionalFormatting sqref="F247:H247">
    <cfRule type="expression" dxfId="3186" priority="1591" stopIfTrue="1">
      <formula>$A247&lt;&gt;""</formula>
    </cfRule>
  </conditionalFormatting>
  <conditionalFormatting sqref="F247:H247">
    <cfRule type="expression" dxfId="3184" priority="1592" stopIfTrue="1">
      <formula>$A247&lt;&gt;""</formula>
    </cfRule>
  </conditionalFormatting>
  <conditionalFormatting sqref="F222">
    <cfRule type="expression" dxfId="3182" priority="1590" stopIfTrue="1">
      <formula>$A222&lt;&gt;""</formula>
    </cfRule>
  </conditionalFormatting>
  <conditionalFormatting sqref="F229:H229">
    <cfRule type="expression" dxfId="3180" priority="1588" stopIfTrue="1">
      <formula>$A229&lt;&gt;""</formula>
    </cfRule>
  </conditionalFormatting>
  <conditionalFormatting sqref="F229:H229">
    <cfRule type="expression" dxfId="3178" priority="1589" stopIfTrue="1">
      <formula>$A229&lt;&gt;""</formula>
    </cfRule>
  </conditionalFormatting>
  <conditionalFormatting sqref="G222">
    <cfRule type="expression" dxfId="3176" priority="1587" stopIfTrue="1">
      <formula>$A222&lt;&gt;""</formula>
    </cfRule>
  </conditionalFormatting>
  <conditionalFormatting sqref="F226:H226">
    <cfRule type="expression" dxfId="3174" priority="1585" stopIfTrue="1">
      <formula>$A226&lt;&gt;""</formula>
    </cfRule>
  </conditionalFormatting>
  <conditionalFormatting sqref="F226:H226">
    <cfRule type="expression" dxfId="3172" priority="1586" stopIfTrue="1">
      <formula>$A226&lt;&gt;""</formula>
    </cfRule>
  </conditionalFormatting>
  <conditionalFormatting sqref="F227">
    <cfRule type="expression" dxfId="3170" priority="1583" stopIfTrue="1">
      <formula>$A227&lt;&gt;""</formula>
    </cfRule>
  </conditionalFormatting>
  <conditionalFormatting sqref="F227">
    <cfRule type="expression" dxfId="3168" priority="1584" stopIfTrue="1">
      <formula>$A227&lt;&gt;""</formula>
    </cfRule>
  </conditionalFormatting>
  <conditionalFormatting sqref="G227">
    <cfRule type="expression" dxfId="3166" priority="1581" stopIfTrue="1">
      <formula>$A227&lt;&gt;""</formula>
    </cfRule>
  </conditionalFormatting>
  <conditionalFormatting sqref="G227">
    <cfRule type="expression" dxfId="3164" priority="1582" stopIfTrue="1">
      <formula>$A227&lt;&gt;""</formula>
    </cfRule>
  </conditionalFormatting>
  <conditionalFormatting sqref="F228">
    <cfRule type="expression" dxfId="3162" priority="1580" stopIfTrue="1">
      <formula>$A228&lt;&gt;""</formula>
    </cfRule>
  </conditionalFormatting>
  <conditionalFormatting sqref="G228">
    <cfRule type="expression" dxfId="3160" priority="1579" stopIfTrue="1">
      <formula>$A228&lt;&gt;""</formula>
    </cfRule>
  </conditionalFormatting>
  <conditionalFormatting sqref="F230:H230">
    <cfRule type="expression" dxfId="3158" priority="1577" stopIfTrue="1">
      <formula>$A230&lt;&gt;""</formula>
    </cfRule>
  </conditionalFormatting>
  <conditionalFormatting sqref="H230">
    <cfRule type="expression" dxfId="3156" priority="1578" stopIfTrue="1">
      <formula>$A230&lt;&gt;""</formula>
    </cfRule>
  </conditionalFormatting>
  <conditionalFormatting sqref="F231:H231">
    <cfRule type="expression" dxfId="3154" priority="1575" stopIfTrue="1">
      <formula>$A231&lt;&gt;""</formula>
    </cfRule>
  </conditionalFormatting>
  <conditionalFormatting sqref="H231">
    <cfRule type="expression" dxfId="3152" priority="1576" stopIfTrue="1">
      <formula>$A231&lt;&gt;""</formula>
    </cfRule>
  </conditionalFormatting>
  <conditionalFormatting sqref="G232:H232">
    <cfRule type="expression" dxfId="3150" priority="1573" stopIfTrue="1">
      <formula>$A232&lt;&gt;""</formula>
    </cfRule>
  </conditionalFormatting>
  <conditionalFormatting sqref="G232:H232">
    <cfRule type="expression" dxfId="3148" priority="1574" stopIfTrue="1">
      <formula>$A232&lt;&gt;""</formula>
    </cfRule>
  </conditionalFormatting>
  <conditionalFormatting sqref="F232">
    <cfRule type="expression" dxfId="3146" priority="1572" stopIfTrue="1">
      <formula>$A232&lt;&gt;""</formula>
    </cfRule>
  </conditionalFormatting>
  <conditionalFormatting sqref="F235:H235">
    <cfRule type="expression" dxfId="3144" priority="1570" stopIfTrue="1">
      <formula>$A235&lt;&gt;""</formula>
    </cfRule>
  </conditionalFormatting>
  <conditionalFormatting sqref="H235">
    <cfRule type="expression" dxfId="3142" priority="1571" stopIfTrue="1">
      <formula>$A235&lt;&gt;""</formula>
    </cfRule>
  </conditionalFormatting>
  <conditionalFormatting sqref="G234:H234">
    <cfRule type="expression" dxfId="3140" priority="1568" stopIfTrue="1">
      <formula>$A234&lt;&gt;""</formula>
    </cfRule>
  </conditionalFormatting>
  <conditionalFormatting sqref="G234:H234">
    <cfRule type="expression" dxfId="3138" priority="1569" stopIfTrue="1">
      <formula>$A234&lt;&gt;""</formula>
    </cfRule>
  </conditionalFormatting>
  <conditionalFormatting sqref="H233">
    <cfRule type="expression" dxfId="3136" priority="1567" stopIfTrue="1">
      <formula>$A233&lt;&gt;""</formula>
    </cfRule>
  </conditionalFormatting>
  <conditionalFormatting sqref="G236:H236">
    <cfRule type="expression" dxfId="3134" priority="1565" stopIfTrue="1">
      <formula>$A236&lt;&gt;""</formula>
    </cfRule>
  </conditionalFormatting>
  <conditionalFormatting sqref="H236">
    <cfRule type="expression" dxfId="3132" priority="1566" stopIfTrue="1">
      <formula>$A236&lt;&gt;""</formula>
    </cfRule>
  </conditionalFormatting>
  <conditionalFormatting sqref="G236:H236">
    <cfRule type="expression" dxfId="3130" priority="1564" stopIfTrue="1">
      <formula>$A236&lt;&gt;""</formula>
    </cfRule>
  </conditionalFormatting>
  <conditionalFormatting sqref="F236">
    <cfRule type="expression" dxfId="3128" priority="1563" stopIfTrue="1">
      <formula>$A236&lt;&gt;""</formula>
    </cfRule>
  </conditionalFormatting>
  <conditionalFormatting sqref="F237">
    <cfRule type="expression" dxfId="3126" priority="1562" stopIfTrue="1">
      <formula>$A237&lt;&gt;""</formula>
    </cfRule>
  </conditionalFormatting>
  <conditionalFormatting sqref="G237:H237">
    <cfRule type="expression" dxfId="3124" priority="1560" stopIfTrue="1">
      <formula>$A237&lt;&gt;""</formula>
    </cfRule>
  </conditionalFormatting>
  <conditionalFormatting sqref="G237:H237">
    <cfRule type="expression" dxfId="3122" priority="1561" stopIfTrue="1">
      <formula>$A237&lt;&gt;""</formula>
    </cfRule>
  </conditionalFormatting>
  <conditionalFormatting sqref="G238:H238">
    <cfRule type="expression" dxfId="3120" priority="1558" stopIfTrue="1">
      <formula>$A238&lt;&gt;""</formula>
    </cfRule>
  </conditionalFormatting>
  <conditionalFormatting sqref="H238">
    <cfRule type="expression" dxfId="3118" priority="1559" stopIfTrue="1">
      <formula>$A238&lt;&gt;""</formula>
    </cfRule>
  </conditionalFormatting>
  <conditionalFormatting sqref="G238:H238">
    <cfRule type="expression" dxfId="3116" priority="1557" stopIfTrue="1">
      <formula>$A238&lt;&gt;""</formula>
    </cfRule>
  </conditionalFormatting>
  <conditionalFormatting sqref="F238">
    <cfRule type="expression" dxfId="3114" priority="1556" stopIfTrue="1">
      <formula>$A238&lt;&gt;""</formula>
    </cfRule>
  </conditionalFormatting>
  <conditionalFormatting sqref="G239:H239">
    <cfRule type="expression" dxfId="3112" priority="1554" stopIfTrue="1">
      <formula>$A239&lt;&gt;""</formula>
    </cfRule>
  </conditionalFormatting>
  <conditionalFormatting sqref="G239:H239">
    <cfRule type="expression" dxfId="3110" priority="1555" stopIfTrue="1">
      <formula>$A239&lt;&gt;""</formula>
    </cfRule>
  </conditionalFormatting>
  <conditionalFormatting sqref="F240:H240">
    <cfRule type="expression" dxfId="3108" priority="1552" stopIfTrue="1">
      <formula>$A240&lt;&gt;""</formula>
    </cfRule>
  </conditionalFormatting>
  <conditionalFormatting sqref="F240:H240">
    <cfRule type="expression" dxfId="3106" priority="1553" stopIfTrue="1">
      <formula>$A240&lt;&gt;""</formula>
    </cfRule>
  </conditionalFormatting>
  <conditionalFormatting sqref="G242:H242">
    <cfRule type="expression" dxfId="3104" priority="1550" stopIfTrue="1">
      <formula>$A242&lt;&gt;""</formula>
    </cfRule>
  </conditionalFormatting>
  <conditionalFormatting sqref="H242">
    <cfRule type="expression" dxfId="3102" priority="1551" stopIfTrue="1">
      <formula>$A242&lt;&gt;""</formula>
    </cfRule>
  </conditionalFormatting>
  <conditionalFormatting sqref="G242:H242">
    <cfRule type="expression" dxfId="3100" priority="1549" stopIfTrue="1">
      <formula>$A242&lt;&gt;""</formula>
    </cfRule>
  </conditionalFormatting>
  <conditionalFormatting sqref="F242">
    <cfRule type="expression" dxfId="3098" priority="1548" stopIfTrue="1">
      <formula>$A242&lt;&gt;""</formula>
    </cfRule>
  </conditionalFormatting>
  <conditionalFormatting sqref="I244">
    <cfRule type="expression" dxfId="3096" priority="1547" stopIfTrue="1">
      <formula>$A244&lt;&gt;""</formula>
    </cfRule>
  </conditionalFormatting>
  <conditionalFormatting sqref="G254:H254">
    <cfRule type="expression" dxfId="3094" priority="1545" stopIfTrue="1">
      <formula>$A254&lt;&gt;""</formula>
    </cfRule>
  </conditionalFormatting>
  <conditionalFormatting sqref="G254:H254">
    <cfRule type="expression" dxfId="3092" priority="1546" stopIfTrue="1">
      <formula>$A254&lt;&gt;""</formula>
    </cfRule>
  </conditionalFormatting>
  <conditionalFormatting sqref="F254">
    <cfRule type="expression" dxfId="3090" priority="1544" stopIfTrue="1">
      <formula>$A254&lt;&gt;""</formula>
    </cfRule>
  </conditionalFormatting>
  <conditionalFormatting sqref="G245:H245">
    <cfRule type="expression" dxfId="3088" priority="1542" stopIfTrue="1">
      <formula>$A245&lt;&gt;""</formula>
    </cfRule>
  </conditionalFormatting>
  <conditionalFormatting sqref="G245:H245">
    <cfRule type="expression" dxfId="3086" priority="1543" stopIfTrue="1">
      <formula>$A245&lt;&gt;""</formula>
    </cfRule>
  </conditionalFormatting>
  <conditionalFormatting sqref="F245">
    <cfRule type="expression" dxfId="3084" priority="1541" stopIfTrue="1">
      <formula>$A245&lt;&gt;""</formula>
    </cfRule>
  </conditionalFormatting>
  <conditionalFormatting sqref="G247:H247">
    <cfRule type="expression" dxfId="3082" priority="1539" stopIfTrue="1">
      <formula>$A247&lt;&gt;""</formula>
    </cfRule>
  </conditionalFormatting>
  <conditionalFormatting sqref="G247:H247">
    <cfRule type="expression" dxfId="3080" priority="1540" stopIfTrue="1">
      <formula>$A247&lt;&gt;""</formula>
    </cfRule>
  </conditionalFormatting>
  <conditionalFormatting sqref="G250:H250">
    <cfRule type="expression" dxfId="3078" priority="1537" stopIfTrue="1">
      <formula>$A250&lt;&gt;""</formula>
    </cfRule>
  </conditionalFormatting>
  <conditionalFormatting sqref="G250:H250">
    <cfRule type="expression" dxfId="3076" priority="1538" stopIfTrue="1">
      <formula>$A250&lt;&gt;""</formula>
    </cfRule>
  </conditionalFormatting>
  <conditionalFormatting sqref="F250">
    <cfRule type="expression" dxfId="3074" priority="1536" stopIfTrue="1">
      <formula>$A250&lt;&gt;""</formula>
    </cfRule>
  </conditionalFormatting>
  <conditionalFormatting sqref="H252">
    <cfRule type="expression" dxfId="3072" priority="1534" stopIfTrue="1">
      <formula>$A252&lt;&gt;""</formula>
    </cfRule>
  </conditionalFormatting>
  <conditionalFormatting sqref="H252">
    <cfRule type="expression" dxfId="3070" priority="1535" stopIfTrue="1">
      <formula>$A252&lt;&gt;""</formula>
    </cfRule>
  </conditionalFormatting>
  <conditionalFormatting sqref="G252">
    <cfRule type="expression" dxfId="3068" priority="1532" stopIfTrue="1">
      <formula>$A252&lt;&gt;""</formula>
    </cfRule>
  </conditionalFormatting>
  <conditionalFormatting sqref="G252">
    <cfRule type="expression" dxfId="3066" priority="1533" stopIfTrue="1">
      <formula>$A252&lt;&gt;""</formula>
    </cfRule>
  </conditionalFormatting>
  <conditionalFormatting sqref="G253:H253">
    <cfRule type="expression" dxfId="3064" priority="1530" stopIfTrue="1">
      <formula>$A253&lt;&gt;""</formula>
    </cfRule>
  </conditionalFormatting>
  <conditionalFormatting sqref="G253:H253">
    <cfRule type="expression" dxfId="3062" priority="1531" stopIfTrue="1">
      <formula>$A253&lt;&gt;""</formula>
    </cfRule>
  </conditionalFormatting>
  <conditionalFormatting sqref="F253">
    <cfRule type="expression" dxfId="3060" priority="1529" stopIfTrue="1">
      <formula>$A253&lt;&gt;""</formula>
    </cfRule>
  </conditionalFormatting>
  <conditionalFormatting sqref="C257:H257">
    <cfRule type="expression" dxfId="3058" priority="1527" stopIfTrue="1">
      <formula>$A257&lt;&gt;""</formula>
    </cfRule>
  </conditionalFormatting>
  <conditionalFormatting sqref="C257:H257">
    <cfRule type="expression" dxfId="3056" priority="1528" stopIfTrue="1">
      <formula>$A257&lt;&gt;""</formula>
    </cfRule>
  </conditionalFormatting>
  <conditionalFormatting sqref="F255:H255">
    <cfRule type="expression" dxfId="3054" priority="1525" stopIfTrue="1">
      <formula>$A255&lt;&gt;""</formula>
    </cfRule>
  </conditionalFormatting>
  <conditionalFormatting sqref="F255:H255">
    <cfRule type="expression" dxfId="3052" priority="1526" stopIfTrue="1">
      <formula>$A255&lt;&gt;""</formula>
    </cfRule>
  </conditionalFormatting>
  <conditionalFormatting sqref="F256:H256">
    <cfRule type="expression" dxfId="3050" priority="1523" stopIfTrue="1">
      <formula>$A256&lt;&gt;""</formula>
    </cfRule>
  </conditionalFormatting>
  <conditionalFormatting sqref="F256:H256">
    <cfRule type="expression" dxfId="3048" priority="1524" stopIfTrue="1">
      <formula>$A256&lt;&gt;""</formula>
    </cfRule>
  </conditionalFormatting>
  <conditionalFormatting sqref="F253:I253">
    <cfRule type="expression" dxfId="3046" priority="1522" stopIfTrue="1">
      <formula>$A253&lt;&gt;""</formula>
    </cfRule>
  </conditionalFormatting>
  <conditionalFormatting sqref="H254:I254">
    <cfRule type="expression" dxfId="3044" priority="1521" stopIfTrue="1">
      <formula>$A254&lt;&gt;""</formula>
    </cfRule>
  </conditionalFormatting>
  <conditionalFormatting sqref="F223:H223">
    <cfRule type="expression" dxfId="3042" priority="1519" stopIfTrue="1">
      <formula>$A223&lt;&gt;""</formula>
    </cfRule>
  </conditionalFormatting>
  <conditionalFormatting sqref="F223:H223">
    <cfRule type="expression" dxfId="3040" priority="1520" stopIfTrue="1">
      <formula>$A223&lt;&gt;""</formula>
    </cfRule>
  </conditionalFormatting>
  <conditionalFormatting sqref="F222">
    <cfRule type="expression" dxfId="3038" priority="1518" stopIfTrue="1">
      <formula>$A222&lt;&gt;""</formula>
    </cfRule>
  </conditionalFormatting>
  <conditionalFormatting sqref="G222">
    <cfRule type="expression" dxfId="3036" priority="1517" stopIfTrue="1">
      <formula>$A222&lt;&gt;""</formula>
    </cfRule>
  </conditionalFormatting>
  <conditionalFormatting sqref="F224:H224">
    <cfRule type="expression" dxfId="3034" priority="1515" stopIfTrue="1">
      <formula>$A224&lt;&gt;""</formula>
    </cfRule>
  </conditionalFormatting>
  <conditionalFormatting sqref="H224">
    <cfRule type="expression" dxfId="3032" priority="1516" stopIfTrue="1">
      <formula>$A224&lt;&gt;""</formula>
    </cfRule>
  </conditionalFormatting>
  <conditionalFormatting sqref="F225:H225">
    <cfRule type="expression" dxfId="3030" priority="1513" stopIfTrue="1">
      <formula>$A225&lt;&gt;""</formula>
    </cfRule>
  </conditionalFormatting>
  <conditionalFormatting sqref="H225">
    <cfRule type="expression" dxfId="3028" priority="1514" stopIfTrue="1">
      <formula>$A225&lt;&gt;""</formula>
    </cfRule>
  </conditionalFormatting>
  <conditionalFormatting sqref="G226:H226">
    <cfRule type="expression" dxfId="3026" priority="1511" stopIfTrue="1">
      <formula>$A226&lt;&gt;""</formula>
    </cfRule>
  </conditionalFormatting>
  <conditionalFormatting sqref="G226:H226">
    <cfRule type="expression" dxfId="3024" priority="1512" stopIfTrue="1">
      <formula>$A226&lt;&gt;""</formula>
    </cfRule>
  </conditionalFormatting>
  <conditionalFormatting sqref="F226">
    <cfRule type="expression" dxfId="3022" priority="1510" stopIfTrue="1">
      <formula>$A226&lt;&gt;""</formula>
    </cfRule>
  </conditionalFormatting>
  <conditionalFormatting sqref="F229:H229">
    <cfRule type="expression" dxfId="3020" priority="1508" stopIfTrue="1">
      <formula>$A229&lt;&gt;""</formula>
    </cfRule>
  </conditionalFormatting>
  <conditionalFormatting sqref="H229">
    <cfRule type="expression" dxfId="3018" priority="1509" stopIfTrue="1">
      <formula>$A229&lt;&gt;""</formula>
    </cfRule>
  </conditionalFormatting>
  <conditionalFormatting sqref="G228:H228">
    <cfRule type="expression" dxfId="3016" priority="1506" stopIfTrue="1">
      <formula>$A228&lt;&gt;""</formula>
    </cfRule>
  </conditionalFormatting>
  <conditionalFormatting sqref="G228:H228">
    <cfRule type="expression" dxfId="3014" priority="1507" stopIfTrue="1">
      <formula>$A228&lt;&gt;""</formula>
    </cfRule>
  </conditionalFormatting>
  <conditionalFormatting sqref="H227">
    <cfRule type="expression" dxfId="3012" priority="1505" stopIfTrue="1">
      <formula>$A227&lt;&gt;""</formula>
    </cfRule>
  </conditionalFormatting>
  <conditionalFormatting sqref="G230:H230">
    <cfRule type="expression" dxfId="3010" priority="1503" stopIfTrue="1">
      <formula>$A230&lt;&gt;""</formula>
    </cfRule>
  </conditionalFormatting>
  <conditionalFormatting sqref="H230">
    <cfRule type="expression" dxfId="3008" priority="1504" stopIfTrue="1">
      <formula>$A230&lt;&gt;""</formula>
    </cfRule>
  </conditionalFormatting>
  <conditionalFormatting sqref="G230:H230">
    <cfRule type="expression" dxfId="3006" priority="1502" stopIfTrue="1">
      <formula>$A230&lt;&gt;""</formula>
    </cfRule>
  </conditionalFormatting>
  <conditionalFormatting sqref="F230">
    <cfRule type="expression" dxfId="3004" priority="1501" stopIfTrue="1">
      <formula>$A230&lt;&gt;""</formula>
    </cfRule>
  </conditionalFormatting>
  <conditionalFormatting sqref="F231">
    <cfRule type="expression" dxfId="3002" priority="1500" stopIfTrue="1">
      <formula>$A231&lt;&gt;""</formula>
    </cfRule>
  </conditionalFormatting>
  <conditionalFormatting sqref="G231:H231">
    <cfRule type="expression" dxfId="3000" priority="1498" stopIfTrue="1">
      <formula>$A231&lt;&gt;""</formula>
    </cfRule>
  </conditionalFormatting>
  <conditionalFormatting sqref="G231:H231">
    <cfRule type="expression" dxfId="2998" priority="1499" stopIfTrue="1">
      <formula>$A231&lt;&gt;""</formula>
    </cfRule>
  </conditionalFormatting>
  <conditionalFormatting sqref="G232:H232">
    <cfRule type="expression" dxfId="2996" priority="1496" stopIfTrue="1">
      <formula>$A232&lt;&gt;""</formula>
    </cfRule>
  </conditionalFormatting>
  <conditionalFormatting sqref="H232">
    <cfRule type="expression" dxfId="2994" priority="1497" stopIfTrue="1">
      <formula>$A232&lt;&gt;""</formula>
    </cfRule>
  </conditionalFormatting>
  <conditionalFormatting sqref="G232:H232">
    <cfRule type="expression" dxfId="2992" priority="1495" stopIfTrue="1">
      <formula>$A232&lt;&gt;""</formula>
    </cfRule>
  </conditionalFormatting>
  <conditionalFormatting sqref="F232">
    <cfRule type="expression" dxfId="2990" priority="1494" stopIfTrue="1">
      <formula>$A232&lt;&gt;""</formula>
    </cfRule>
  </conditionalFormatting>
  <conditionalFormatting sqref="G233:H233">
    <cfRule type="expression" dxfId="2988" priority="1492" stopIfTrue="1">
      <formula>$A233&lt;&gt;""</formula>
    </cfRule>
  </conditionalFormatting>
  <conditionalFormatting sqref="G233:H233">
    <cfRule type="expression" dxfId="2986" priority="1493" stopIfTrue="1">
      <formula>$A233&lt;&gt;""</formula>
    </cfRule>
  </conditionalFormatting>
  <conditionalFormatting sqref="F234:H234">
    <cfRule type="expression" dxfId="2984" priority="1490" stopIfTrue="1">
      <formula>$A234&lt;&gt;""</formula>
    </cfRule>
  </conditionalFormatting>
  <conditionalFormatting sqref="F234:H234">
    <cfRule type="expression" dxfId="2982" priority="1491" stopIfTrue="1">
      <formula>$A234&lt;&gt;""</formula>
    </cfRule>
  </conditionalFormatting>
  <conditionalFormatting sqref="G236:H236">
    <cfRule type="expression" dxfId="2980" priority="1488" stopIfTrue="1">
      <formula>$A236&lt;&gt;""</formula>
    </cfRule>
  </conditionalFormatting>
  <conditionalFormatting sqref="H236">
    <cfRule type="expression" dxfId="2978" priority="1489" stopIfTrue="1">
      <formula>$A236&lt;&gt;""</formula>
    </cfRule>
  </conditionalFormatting>
  <conditionalFormatting sqref="G236:H236">
    <cfRule type="expression" dxfId="2976" priority="1487" stopIfTrue="1">
      <formula>$A236&lt;&gt;""</formula>
    </cfRule>
  </conditionalFormatting>
  <conditionalFormatting sqref="F236">
    <cfRule type="expression" dxfId="2974" priority="1486" stopIfTrue="1">
      <formula>$A236&lt;&gt;""</formula>
    </cfRule>
  </conditionalFormatting>
  <conditionalFormatting sqref="I238">
    <cfRule type="expression" dxfId="2972" priority="1485" stopIfTrue="1">
      <formula>$A238&lt;&gt;""</formula>
    </cfRule>
  </conditionalFormatting>
  <conditionalFormatting sqref="G248:H248">
    <cfRule type="expression" dxfId="2970" priority="1483" stopIfTrue="1">
      <formula>$A248&lt;&gt;""</formula>
    </cfRule>
  </conditionalFormatting>
  <conditionalFormatting sqref="G248:H248">
    <cfRule type="expression" dxfId="2968" priority="1484" stopIfTrue="1">
      <formula>$A248&lt;&gt;""</formula>
    </cfRule>
  </conditionalFormatting>
  <conditionalFormatting sqref="F248">
    <cfRule type="expression" dxfId="2966" priority="1482" stopIfTrue="1">
      <formula>$A248&lt;&gt;""</formula>
    </cfRule>
  </conditionalFormatting>
  <conditionalFormatting sqref="G239:H239">
    <cfRule type="expression" dxfId="2964" priority="1480" stopIfTrue="1">
      <formula>$A239&lt;&gt;""</formula>
    </cfRule>
  </conditionalFormatting>
  <conditionalFormatting sqref="G239:H239">
    <cfRule type="expression" dxfId="2962" priority="1481" stopIfTrue="1">
      <formula>$A239&lt;&gt;""</formula>
    </cfRule>
  </conditionalFormatting>
  <conditionalFormatting sqref="F239">
    <cfRule type="expression" dxfId="2960" priority="1479" stopIfTrue="1">
      <formula>$A239&lt;&gt;""</formula>
    </cfRule>
  </conditionalFormatting>
  <conditionalFormatting sqref="G241:H241">
    <cfRule type="expression" dxfId="2958" priority="1477" stopIfTrue="1">
      <formula>$A241&lt;&gt;""</formula>
    </cfRule>
  </conditionalFormatting>
  <conditionalFormatting sqref="G241:H241">
    <cfRule type="expression" dxfId="2956" priority="1478" stopIfTrue="1">
      <formula>$A241&lt;&gt;""</formula>
    </cfRule>
  </conditionalFormatting>
  <conditionalFormatting sqref="G244:H244">
    <cfRule type="expression" dxfId="2954" priority="1475" stopIfTrue="1">
      <formula>$A244&lt;&gt;""</formula>
    </cfRule>
  </conditionalFormatting>
  <conditionalFormatting sqref="G244:H244">
    <cfRule type="expression" dxfId="2952" priority="1476" stopIfTrue="1">
      <formula>$A244&lt;&gt;""</formula>
    </cfRule>
  </conditionalFormatting>
  <conditionalFormatting sqref="F244">
    <cfRule type="expression" dxfId="2950" priority="1474" stopIfTrue="1">
      <formula>$A244&lt;&gt;""</formula>
    </cfRule>
  </conditionalFormatting>
  <conditionalFormatting sqref="H246">
    <cfRule type="expression" dxfId="2948" priority="1472" stopIfTrue="1">
      <formula>$A246&lt;&gt;""</formula>
    </cfRule>
  </conditionalFormatting>
  <conditionalFormatting sqref="H246">
    <cfRule type="expression" dxfId="2946" priority="1473" stopIfTrue="1">
      <formula>$A246&lt;&gt;""</formula>
    </cfRule>
  </conditionalFormatting>
  <conditionalFormatting sqref="G246">
    <cfRule type="expression" dxfId="2944" priority="1470" stopIfTrue="1">
      <formula>$A246&lt;&gt;""</formula>
    </cfRule>
  </conditionalFormatting>
  <conditionalFormatting sqref="G246">
    <cfRule type="expression" dxfId="2942" priority="1471" stopIfTrue="1">
      <formula>$A246&lt;&gt;""</formula>
    </cfRule>
  </conditionalFormatting>
  <conditionalFormatting sqref="G247:H247">
    <cfRule type="expression" dxfId="2940" priority="1468" stopIfTrue="1">
      <formula>$A247&lt;&gt;""</formula>
    </cfRule>
  </conditionalFormatting>
  <conditionalFormatting sqref="G247:H247">
    <cfRule type="expression" dxfId="2938" priority="1469" stopIfTrue="1">
      <formula>$A247&lt;&gt;""</formula>
    </cfRule>
  </conditionalFormatting>
  <conditionalFormatting sqref="F247">
    <cfRule type="expression" dxfId="2936" priority="1467" stopIfTrue="1">
      <formula>$A247&lt;&gt;""</formula>
    </cfRule>
  </conditionalFormatting>
  <conditionalFormatting sqref="C251:H251">
    <cfRule type="expression" dxfId="2934" priority="1465" stopIfTrue="1">
      <formula>$A251&lt;&gt;""</formula>
    </cfRule>
  </conditionalFormatting>
  <conditionalFormatting sqref="C251:H251">
    <cfRule type="expression" dxfId="2932" priority="1466" stopIfTrue="1">
      <formula>$A251&lt;&gt;""</formula>
    </cfRule>
  </conditionalFormatting>
  <conditionalFormatting sqref="F249:H249">
    <cfRule type="expression" dxfId="2930" priority="1463" stopIfTrue="1">
      <formula>$A249&lt;&gt;""</formula>
    </cfRule>
  </conditionalFormatting>
  <conditionalFormatting sqref="F249:H249">
    <cfRule type="expression" dxfId="2928" priority="1464" stopIfTrue="1">
      <formula>$A249&lt;&gt;""</formula>
    </cfRule>
  </conditionalFormatting>
  <conditionalFormatting sqref="F250:H250">
    <cfRule type="expression" dxfId="2926" priority="1461" stopIfTrue="1">
      <formula>$A250&lt;&gt;""</formula>
    </cfRule>
  </conditionalFormatting>
  <conditionalFormatting sqref="F250:H250">
    <cfRule type="expression" dxfId="2924" priority="1462" stopIfTrue="1">
      <formula>$A250&lt;&gt;""</formula>
    </cfRule>
  </conditionalFormatting>
  <conditionalFormatting sqref="G222:H222">
    <cfRule type="expression" dxfId="2922" priority="1459" stopIfTrue="1">
      <formula>$A222&lt;&gt;""</formula>
    </cfRule>
  </conditionalFormatting>
  <conditionalFormatting sqref="G222:H222">
    <cfRule type="expression" dxfId="2920" priority="1460" stopIfTrue="1">
      <formula>$A222&lt;&gt;""</formula>
    </cfRule>
  </conditionalFormatting>
  <conditionalFormatting sqref="G224:H224">
    <cfRule type="expression" dxfId="2918" priority="1457" stopIfTrue="1">
      <formula>$A224&lt;&gt;""</formula>
    </cfRule>
  </conditionalFormatting>
  <conditionalFormatting sqref="G224:H224">
    <cfRule type="expression" dxfId="2916" priority="1458" stopIfTrue="1">
      <formula>$A224&lt;&gt;""</formula>
    </cfRule>
  </conditionalFormatting>
  <conditionalFormatting sqref="F224">
    <cfRule type="expression" dxfId="2914" priority="1456" stopIfTrue="1">
      <formula>$A224&lt;&gt;""</formula>
    </cfRule>
  </conditionalFormatting>
  <conditionalFormatting sqref="F225">
    <cfRule type="expression" dxfId="2912" priority="1455" stopIfTrue="1">
      <formula>$A225&lt;&gt;""</formula>
    </cfRule>
  </conditionalFormatting>
  <conditionalFormatting sqref="F232:H232">
    <cfRule type="expression" dxfId="2910" priority="1453" stopIfTrue="1">
      <formula>$A232&lt;&gt;""</formula>
    </cfRule>
  </conditionalFormatting>
  <conditionalFormatting sqref="F232:H232">
    <cfRule type="expression" dxfId="2908" priority="1454" stopIfTrue="1">
      <formula>$A232&lt;&gt;""</formula>
    </cfRule>
  </conditionalFormatting>
  <conditionalFormatting sqref="G225">
    <cfRule type="expression" dxfId="2906" priority="1452" stopIfTrue="1">
      <formula>$A225&lt;&gt;""</formula>
    </cfRule>
  </conditionalFormatting>
  <conditionalFormatting sqref="F229:H229">
    <cfRule type="expression" dxfId="2904" priority="1450" stopIfTrue="1">
      <formula>$A229&lt;&gt;""</formula>
    </cfRule>
  </conditionalFormatting>
  <conditionalFormatting sqref="F229:H229">
    <cfRule type="expression" dxfId="2902" priority="1451" stopIfTrue="1">
      <formula>$A229&lt;&gt;""</formula>
    </cfRule>
  </conditionalFormatting>
  <conditionalFormatting sqref="F230">
    <cfRule type="expression" dxfId="2900" priority="1448" stopIfTrue="1">
      <formula>$A230&lt;&gt;""</formula>
    </cfRule>
  </conditionalFormatting>
  <conditionalFormatting sqref="F230">
    <cfRule type="expression" dxfId="2898" priority="1449" stopIfTrue="1">
      <formula>$A230&lt;&gt;""</formula>
    </cfRule>
  </conditionalFormatting>
  <conditionalFormatting sqref="G230">
    <cfRule type="expression" dxfId="2896" priority="1446" stopIfTrue="1">
      <formula>$A230&lt;&gt;""</formula>
    </cfRule>
  </conditionalFormatting>
  <conditionalFormatting sqref="G230">
    <cfRule type="expression" dxfId="2894" priority="1447" stopIfTrue="1">
      <formula>$A230&lt;&gt;""</formula>
    </cfRule>
  </conditionalFormatting>
  <conditionalFormatting sqref="F231">
    <cfRule type="expression" dxfId="2892" priority="1445" stopIfTrue="1">
      <formula>$A231&lt;&gt;""</formula>
    </cfRule>
  </conditionalFormatting>
  <conditionalFormatting sqref="G231">
    <cfRule type="expression" dxfId="2890" priority="1444" stopIfTrue="1">
      <formula>$A231&lt;&gt;""</formula>
    </cfRule>
  </conditionalFormatting>
  <conditionalFormatting sqref="F233:H233">
    <cfRule type="expression" dxfId="2888" priority="1442" stopIfTrue="1">
      <formula>$A233&lt;&gt;""</formula>
    </cfRule>
  </conditionalFormatting>
  <conditionalFormatting sqref="H233">
    <cfRule type="expression" dxfId="2886" priority="1443" stopIfTrue="1">
      <formula>$A233&lt;&gt;""</formula>
    </cfRule>
  </conditionalFormatting>
  <conditionalFormatting sqref="F234:H234">
    <cfRule type="expression" dxfId="2884" priority="1440" stopIfTrue="1">
      <formula>$A234&lt;&gt;""</formula>
    </cfRule>
  </conditionalFormatting>
  <conditionalFormatting sqref="H234">
    <cfRule type="expression" dxfId="2882" priority="1441" stopIfTrue="1">
      <formula>$A234&lt;&gt;""</formula>
    </cfRule>
  </conditionalFormatting>
  <conditionalFormatting sqref="G235:H235">
    <cfRule type="expression" dxfId="2880" priority="1438" stopIfTrue="1">
      <formula>$A235&lt;&gt;""</formula>
    </cfRule>
  </conditionalFormatting>
  <conditionalFormatting sqref="G235:H235">
    <cfRule type="expression" dxfId="2878" priority="1439" stopIfTrue="1">
      <formula>$A235&lt;&gt;""</formula>
    </cfRule>
  </conditionalFormatting>
  <conditionalFormatting sqref="F235">
    <cfRule type="expression" dxfId="2876" priority="1437" stopIfTrue="1">
      <formula>$A235&lt;&gt;""</formula>
    </cfRule>
  </conditionalFormatting>
  <conditionalFormatting sqref="F238:H238">
    <cfRule type="expression" dxfId="2874" priority="1435" stopIfTrue="1">
      <formula>$A238&lt;&gt;""</formula>
    </cfRule>
  </conditionalFormatting>
  <conditionalFormatting sqref="H238">
    <cfRule type="expression" dxfId="2872" priority="1436" stopIfTrue="1">
      <formula>$A238&lt;&gt;""</formula>
    </cfRule>
  </conditionalFormatting>
  <conditionalFormatting sqref="G237:H237">
    <cfRule type="expression" dxfId="2870" priority="1433" stopIfTrue="1">
      <formula>$A237&lt;&gt;""</formula>
    </cfRule>
  </conditionalFormatting>
  <conditionalFormatting sqref="G237:H237">
    <cfRule type="expression" dxfId="2868" priority="1434" stopIfTrue="1">
      <formula>$A237&lt;&gt;""</formula>
    </cfRule>
  </conditionalFormatting>
  <conditionalFormatting sqref="H236">
    <cfRule type="expression" dxfId="2866" priority="1432" stopIfTrue="1">
      <formula>$A236&lt;&gt;""</formula>
    </cfRule>
  </conditionalFormatting>
  <conditionalFormatting sqref="G239:H239">
    <cfRule type="expression" dxfId="2864" priority="1430" stopIfTrue="1">
      <formula>$A239&lt;&gt;""</formula>
    </cfRule>
  </conditionalFormatting>
  <conditionalFormatting sqref="H239">
    <cfRule type="expression" dxfId="2862" priority="1431" stopIfTrue="1">
      <formula>$A239&lt;&gt;""</formula>
    </cfRule>
  </conditionalFormatting>
  <conditionalFormatting sqref="G239:H239">
    <cfRule type="expression" dxfId="2860" priority="1429" stopIfTrue="1">
      <formula>$A239&lt;&gt;""</formula>
    </cfRule>
  </conditionalFormatting>
  <conditionalFormatting sqref="F239">
    <cfRule type="expression" dxfId="2858" priority="1428" stopIfTrue="1">
      <formula>$A239&lt;&gt;""</formula>
    </cfRule>
  </conditionalFormatting>
  <conditionalFormatting sqref="F240">
    <cfRule type="expression" dxfId="2856" priority="1427" stopIfTrue="1">
      <formula>$A240&lt;&gt;""</formula>
    </cfRule>
  </conditionalFormatting>
  <conditionalFormatting sqref="G240:H240">
    <cfRule type="expression" dxfId="2854" priority="1425" stopIfTrue="1">
      <formula>$A240&lt;&gt;""</formula>
    </cfRule>
  </conditionalFormatting>
  <conditionalFormatting sqref="G240:H240">
    <cfRule type="expression" dxfId="2852" priority="1426" stopIfTrue="1">
      <formula>$A240&lt;&gt;""</formula>
    </cfRule>
  </conditionalFormatting>
  <conditionalFormatting sqref="G241:H241">
    <cfRule type="expression" dxfId="2850" priority="1423" stopIfTrue="1">
      <formula>$A241&lt;&gt;""</formula>
    </cfRule>
  </conditionalFormatting>
  <conditionalFormatting sqref="H241">
    <cfRule type="expression" dxfId="2848" priority="1424" stopIfTrue="1">
      <formula>$A241&lt;&gt;""</formula>
    </cfRule>
  </conditionalFormatting>
  <conditionalFormatting sqref="G241:H241">
    <cfRule type="expression" dxfId="2846" priority="1422" stopIfTrue="1">
      <formula>$A241&lt;&gt;""</formula>
    </cfRule>
  </conditionalFormatting>
  <conditionalFormatting sqref="F241">
    <cfRule type="expression" dxfId="2844" priority="1421" stopIfTrue="1">
      <formula>$A241&lt;&gt;""</formula>
    </cfRule>
  </conditionalFormatting>
  <conditionalFormatting sqref="G242:H242">
    <cfRule type="expression" dxfId="2842" priority="1419" stopIfTrue="1">
      <formula>$A242&lt;&gt;""</formula>
    </cfRule>
  </conditionalFormatting>
  <conditionalFormatting sqref="G242:H242">
    <cfRule type="expression" dxfId="2840" priority="1420" stopIfTrue="1">
      <formula>$A242&lt;&gt;""</formula>
    </cfRule>
  </conditionalFormatting>
  <conditionalFormatting sqref="F243:H243">
    <cfRule type="expression" dxfId="2838" priority="1417" stopIfTrue="1">
      <formula>$A243&lt;&gt;""</formula>
    </cfRule>
  </conditionalFormatting>
  <conditionalFormatting sqref="F243:H243">
    <cfRule type="expression" dxfId="2836" priority="1418" stopIfTrue="1">
      <formula>$A243&lt;&gt;""</formula>
    </cfRule>
  </conditionalFormatting>
  <conditionalFormatting sqref="G245:H245">
    <cfRule type="expression" dxfId="2834" priority="1415" stopIfTrue="1">
      <formula>$A245&lt;&gt;""</formula>
    </cfRule>
  </conditionalFormatting>
  <conditionalFormatting sqref="H245">
    <cfRule type="expression" dxfId="2832" priority="1416" stopIfTrue="1">
      <formula>$A245&lt;&gt;""</formula>
    </cfRule>
  </conditionalFormatting>
  <conditionalFormatting sqref="G245:H245">
    <cfRule type="expression" dxfId="2830" priority="1414" stopIfTrue="1">
      <formula>$A245&lt;&gt;""</formula>
    </cfRule>
  </conditionalFormatting>
  <conditionalFormatting sqref="F245">
    <cfRule type="expression" dxfId="2828" priority="1413" stopIfTrue="1">
      <formula>$A245&lt;&gt;""</formula>
    </cfRule>
  </conditionalFormatting>
  <conditionalFormatting sqref="I247">
    <cfRule type="expression" dxfId="2826" priority="1412" stopIfTrue="1">
      <formula>$A247&lt;&gt;""</formula>
    </cfRule>
  </conditionalFormatting>
  <conditionalFormatting sqref="G257:H257">
    <cfRule type="expression" dxfId="2824" priority="1410" stopIfTrue="1">
      <formula>$A257&lt;&gt;""</formula>
    </cfRule>
  </conditionalFormatting>
  <conditionalFormatting sqref="G257:H257">
    <cfRule type="expression" dxfId="2822" priority="1411" stopIfTrue="1">
      <formula>$A257&lt;&gt;""</formula>
    </cfRule>
  </conditionalFormatting>
  <conditionalFormatting sqref="F257">
    <cfRule type="expression" dxfId="2820" priority="1409" stopIfTrue="1">
      <formula>$A257&lt;&gt;""</formula>
    </cfRule>
  </conditionalFormatting>
  <conditionalFormatting sqref="G248:H248">
    <cfRule type="expression" dxfId="2818" priority="1407" stopIfTrue="1">
      <formula>$A248&lt;&gt;""</formula>
    </cfRule>
  </conditionalFormatting>
  <conditionalFormatting sqref="G248:H248">
    <cfRule type="expression" dxfId="2816" priority="1408" stopIfTrue="1">
      <formula>$A248&lt;&gt;""</formula>
    </cfRule>
  </conditionalFormatting>
  <conditionalFormatting sqref="F248">
    <cfRule type="expression" dxfId="2814" priority="1406" stopIfTrue="1">
      <formula>$A248&lt;&gt;""</formula>
    </cfRule>
  </conditionalFormatting>
  <conditionalFormatting sqref="G250:H250">
    <cfRule type="expression" dxfId="2812" priority="1404" stopIfTrue="1">
      <formula>$A250&lt;&gt;""</formula>
    </cfRule>
  </conditionalFormatting>
  <conditionalFormatting sqref="G250:H250">
    <cfRule type="expression" dxfId="2810" priority="1405" stopIfTrue="1">
      <formula>$A250&lt;&gt;""</formula>
    </cfRule>
  </conditionalFormatting>
  <conditionalFormatting sqref="G253:H253">
    <cfRule type="expression" dxfId="2808" priority="1402" stopIfTrue="1">
      <formula>$A253&lt;&gt;""</formula>
    </cfRule>
  </conditionalFormatting>
  <conditionalFormatting sqref="G253:H253">
    <cfRule type="expression" dxfId="2806" priority="1403" stopIfTrue="1">
      <formula>$A253&lt;&gt;""</formula>
    </cfRule>
  </conditionalFormatting>
  <conditionalFormatting sqref="F253">
    <cfRule type="expression" dxfId="2804" priority="1401" stopIfTrue="1">
      <formula>$A253&lt;&gt;""</formula>
    </cfRule>
  </conditionalFormatting>
  <conditionalFormatting sqref="H255">
    <cfRule type="expression" dxfId="2802" priority="1399" stopIfTrue="1">
      <formula>$A255&lt;&gt;""</formula>
    </cfRule>
  </conditionalFormatting>
  <conditionalFormatting sqref="H255">
    <cfRule type="expression" dxfId="2800" priority="1400" stopIfTrue="1">
      <formula>$A255&lt;&gt;""</formula>
    </cfRule>
  </conditionalFormatting>
  <conditionalFormatting sqref="G255">
    <cfRule type="expression" dxfId="2798" priority="1397" stopIfTrue="1">
      <formula>$A255&lt;&gt;""</formula>
    </cfRule>
  </conditionalFormatting>
  <conditionalFormatting sqref="G255">
    <cfRule type="expression" dxfId="2796" priority="1398" stopIfTrue="1">
      <formula>$A255&lt;&gt;""</formula>
    </cfRule>
  </conditionalFormatting>
  <conditionalFormatting sqref="G256:H256">
    <cfRule type="expression" dxfId="2794" priority="1395" stopIfTrue="1">
      <formula>$A256&lt;&gt;""</formula>
    </cfRule>
  </conditionalFormatting>
  <conditionalFormatting sqref="G256:H256">
    <cfRule type="expression" dxfId="2792" priority="1396" stopIfTrue="1">
      <formula>$A256&lt;&gt;""</formula>
    </cfRule>
  </conditionalFormatting>
  <conditionalFormatting sqref="F256">
    <cfRule type="expression" dxfId="2790" priority="1394" stopIfTrue="1">
      <formula>$A256&lt;&gt;""</formula>
    </cfRule>
  </conditionalFormatting>
  <conditionalFormatting sqref="C260:H260">
    <cfRule type="expression" dxfId="2788" priority="1392" stopIfTrue="1">
      <formula>$A260&lt;&gt;""</formula>
    </cfRule>
  </conditionalFormatting>
  <conditionalFormatting sqref="C260:H260">
    <cfRule type="expression" dxfId="2786" priority="1393" stopIfTrue="1">
      <formula>$A260&lt;&gt;""</formula>
    </cfRule>
  </conditionalFormatting>
  <conditionalFormatting sqref="F258:H258">
    <cfRule type="expression" dxfId="2784" priority="1390" stopIfTrue="1">
      <formula>$A258&lt;&gt;""</formula>
    </cfRule>
  </conditionalFormatting>
  <conditionalFormatting sqref="F258:H258">
    <cfRule type="expression" dxfId="2782" priority="1391" stopIfTrue="1">
      <formula>$A258&lt;&gt;""</formula>
    </cfRule>
  </conditionalFormatting>
  <conditionalFormatting sqref="F259:H259">
    <cfRule type="expression" dxfId="2780" priority="1388" stopIfTrue="1">
      <formula>$A259&lt;&gt;""</formula>
    </cfRule>
  </conditionalFormatting>
  <conditionalFormatting sqref="F259:H259">
    <cfRule type="expression" dxfId="2778" priority="1389" stopIfTrue="1">
      <formula>$A259&lt;&gt;""</formula>
    </cfRule>
  </conditionalFormatting>
  <conditionalFormatting sqref="F256:I256">
    <cfRule type="expression" dxfId="2776" priority="1387" stopIfTrue="1">
      <formula>$A256&lt;&gt;""</formula>
    </cfRule>
  </conditionalFormatting>
  <conditionalFormatting sqref="H257:I257">
    <cfRule type="expression" dxfId="2774" priority="1386" stopIfTrue="1">
      <formula>$A257&lt;&gt;""</formula>
    </cfRule>
  </conditionalFormatting>
  <conditionalFormatting sqref="F226:H226">
    <cfRule type="expression" dxfId="2772" priority="1384" stopIfTrue="1">
      <formula>$A226&lt;&gt;""</formula>
    </cfRule>
  </conditionalFormatting>
  <conditionalFormatting sqref="F226:H226">
    <cfRule type="expression" dxfId="2770" priority="1385" stopIfTrue="1">
      <formula>$A226&lt;&gt;""</formula>
    </cfRule>
  </conditionalFormatting>
  <conditionalFormatting sqref="F223:H223">
    <cfRule type="expression" dxfId="2768" priority="1382" stopIfTrue="1">
      <formula>$A223&lt;&gt;""</formula>
    </cfRule>
  </conditionalFormatting>
  <conditionalFormatting sqref="F223:H223">
    <cfRule type="expression" dxfId="2766" priority="1383" stopIfTrue="1">
      <formula>$A223&lt;&gt;""</formula>
    </cfRule>
  </conditionalFormatting>
  <conditionalFormatting sqref="F224">
    <cfRule type="expression" dxfId="2764" priority="1380" stopIfTrue="1">
      <formula>$A224&lt;&gt;""</formula>
    </cfRule>
  </conditionalFormatting>
  <conditionalFormatting sqref="F224">
    <cfRule type="expression" dxfId="2762" priority="1381" stopIfTrue="1">
      <formula>$A224&lt;&gt;""</formula>
    </cfRule>
  </conditionalFormatting>
  <conditionalFormatting sqref="G224">
    <cfRule type="expression" dxfId="2760" priority="1378" stopIfTrue="1">
      <formula>$A224&lt;&gt;""</formula>
    </cfRule>
  </conditionalFormatting>
  <conditionalFormatting sqref="G224">
    <cfRule type="expression" dxfId="2758" priority="1379" stopIfTrue="1">
      <formula>$A224&lt;&gt;""</formula>
    </cfRule>
  </conditionalFormatting>
  <conditionalFormatting sqref="F225">
    <cfRule type="expression" dxfId="2756" priority="1377" stopIfTrue="1">
      <formula>$A225&lt;&gt;""</formula>
    </cfRule>
  </conditionalFormatting>
  <conditionalFormatting sqref="G225">
    <cfRule type="expression" dxfId="2754" priority="1376" stopIfTrue="1">
      <formula>$A225&lt;&gt;""</formula>
    </cfRule>
  </conditionalFormatting>
  <conditionalFormatting sqref="F227:H227">
    <cfRule type="expression" dxfId="2752" priority="1374" stopIfTrue="1">
      <formula>$A227&lt;&gt;""</formula>
    </cfRule>
  </conditionalFormatting>
  <conditionalFormatting sqref="H227">
    <cfRule type="expression" dxfId="2750" priority="1375" stopIfTrue="1">
      <formula>$A227&lt;&gt;""</formula>
    </cfRule>
  </conditionalFormatting>
  <conditionalFormatting sqref="F228:H228">
    <cfRule type="expression" dxfId="2748" priority="1372" stopIfTrue="1">
      <formula>$A228&lt;&gt;""</formula>
    </cfRule>
  </conditionalFormatting>
  <conditionalFormatting sqref="H228">
    <cfRule type="expression" dxfId="2746" priority="1373" stopIfTrue="1">
      <formula>$A228&lt;&gt;""</formula>
    </cfRule>
  </conditionalFormatting>
  <conditionalFormatting sqref="G229:H229">
    <cfRule type="expression" dxfId="2744" priority="1370" stopIfTrue="1">
      <formula>$A229&lt;&gt;""</formula>
    </cfRule>
  </conditionalFormatting>
  <conditionalFormatting sqref="G229:H229">
    <cfRule type="expression" dxfId="2742" priority="1371" stopIfTrue="1">
      <formula>$A229&lt;&gt;""</formula>
    </cfRule>
  </conditionalFormatting>
  <conditionalFormatting sqref="F229">
    <cfRule type="expression" dxfId="2740" priority="1369" stopIfTrue="1">
      <formula>$A229&lt;&gt;""</formula>
    </cfRule>
  </conditionalFormatting>
  <conditionalFormatting sqref="F232:H232">
    <cfRule type="expression" dxfId="2738" priority="1367" stopIfTrue="1">
      <formula>$A232&lt;&gt;""</formula>
    </cfRule>
  </conditionalFormatting>
  <conditionalFormatting sqref="H232">
    <cfRule type="expression" dxfId="2736" priority="1368" stopIfTrue="1">
      <formula>$A232&lt;&gt;""</formula>
    </cfRule>
  </conditionalFormatting>
  <conditionalFormatting sqref="G231:H231">
    <cfRule type="expression" dxfId="2734" priority="1365" stopIfTrue="1">
      <formula>$A231&lt;&gt;""</formula>
    </cfRule>
  </conditionalFormatting>
  <conditionalFormatting sqref="G231:H231">
    <cfRule type="expression" dxfId="2732" priority="1366" stopIfTrue="1">
      <formula>$A231&lt;&gt;""</formula>
    </cfRule>
  </conditionalFormatting>
  <conditionalFormatting sqref="H230">
    <cfRule type="expression" dxfId="2730" priority="1364" stopIfTrue="1">
      <formula>$A230&lt;&gt;""</formula>
    </cfRule>
  </conditionalFormatting>
  <conditionalFormatting sqref="G233:H233">
    <cfRule type="expression" dxfId="2728" priority="1362" stopIfTrue="1">
      <formula>$A233&lt;&gt;""</formula>
    </cfRule>
  </conditionalFormatting>
  <conditionalFormatting sqref="H233">
    <cfRule type="expression" dxfId="2726" priority="1363" stopIfTrue="1">
      <formula>$A233&lt;&gt;""</formula>
    </cfRule>
  </conditionalFormatting>
  <conditionalFormatting sqref="G233:H233">
    <cfRule type="expression" dxfId="2724" priority="1361" stopIfTrue="1">
      <formula>$A233&lt;&gt;""</formula>
    </cfRule>
  </conditionalFormatting>
  <conditionalFormatting sqref="F233">
    <cfRule type="expression" dxfId="2722" priority="1360" stopIfTrue="1">
      <formula>$A233&lt;&gt;""</formula>
    </cfRule>
  </conditionalFormatting>
  <conditionalFormatting sqref="F234">
    <cfRule type="expression" dxfId="2720" priority="1359" stopIfTrue="1">
      <formula>$A234&lt;&gt;""</formula>
    </cfRule>
  </conditionalFormatting>
  <conditionalFormatting sqref="G234:H234">
    <cfRule type="expression" dxfId="2718" priority="1357" stopIfTrue="1">
      <formula>$A234&lt;&gt;""</formula>
    </cfRule>
  </conditionalFormatting>
  <conditionalFormatting sqref="G234:H234">
    <cfRule type="expression" dxfId="2716" priority="1358" stopIfTrue="1">
      <formula>$A234&lt;&gt;""</formula>
    </cfRule>
  </conditionalFormatting>
  <conditionalFormatting sqref="G235:H235">
    <cfRule type="expression" dxfId="2714" priority="1355" stopIfTrue="1">
      <formula>$A235&lt;&gt;""</formula>
    </cfRule>
  </conditionalFormatting>
  <conditionalFormatting sqref="H235">
    <cfRule type="expression" dxfId="2712" priority="1356" stopIfTrue="1">
      <formula>$A235&lt;&gt;""</formula>
    </cfRule>
  </conditionalFormatting>
  <conditionalFormatting sqref="G235:H235">
    <cfRule type="expression" dxfId="2710" priority="1354" stopIfTrue="1">
      <formula>$A235&lt;&gt;""</formula>
    </cfRule>
  </conditionalFormatting>
  <conditionalFormatting sqref="F235">
    <cfRule type="expression" dxfId="2708" priority="1353" stopIfTrue="1">
      <formula>$A235&lt;&gt;""</formula>
    </cfRule>
  </conditionalFormatting>
  <conditionalFormatting sqref="G236:H236">
    <cfRule type="expression" dxfId="2706" priority="1351" stopIfTrue="1">
      <formula>$A236&lt;&gt;""</formula>
    </cfRule>
  </conditionalFormatting>
  <conditionalFormatting sqref="G236:H236">
    <cfRule type="expression" dxfId="2704" priority="1352" stopIfTrue="1">
      <formula>$A236&lt;&gt;""</formula>
    </cfRule>
  </conditionalFormatting>
  <conditionalFormatting sqref="F237:H237">
    <cfRule type="expression" dxfId="2702" priority="1349" stopIfTrue="1">
      <formula>$A237&lt;&gt;""</formula>
    </cfRule>
  </conditionalFormatting>
  <conditionalFormatting sqref="F237:H237">
    <cfRule type="expression" dxfId="2700" priority="1350" stopIfTrue="1">
      <formula>$A237&lt;&gt;""</formula>
    </cfRule>
  </conditionalFormatting>
  <conditionalFormatting sqref="G239:H239">
    <cfRule type="expression" dxfId="2698" priority="1347" stopIfTrue="1">
      <formula>$A239&lt;&gt;""</formula>
    </cfRule>
  </conditionalFormatting>
  <conditionalFormatting sqref="H239">
    <cfRule type="expression" dxfId="2696" priority="1348" stopIfTrue="1">
      <formula>$A239&lt;&gt;""</formula>
    </cfRule>
  </conditionalFormatting>
  <conditionalFormatting sqref="G239:H239">
    <cfRule type="expression" dxfId="2694" priority="1346" stopIfTrue="1">
      <formula>$A239&lt;&gt;""</formula>
    </cfRule>
  </conditionalFormatting>
  <conditionalFormatting sqref="F239">
    <cfRule type="expression" dxfId="2692" priority="1345" stopIfTrue="1">
      <formula>$A239&lt;&gt;""</formula>
    </cfRule>
  </conditionalFormatting>
  <conditionalFormatting sqref="I241">
    <cfRule type="expression" dxfId="2690" priority="1344" stopIfTrue="1">
      <formula>$A241&lt;&gt;""</formula>
    </cfRule>
  </conditionalFormatting>
  <conditionalFormatting sqref="G251:H251">
    <cfRule type="expression" dxfId="2688" priority="1342" stopIfTrue="1">
      <formula>$A251&lt;&gt;""</formula>
    </cfRule>
  </conditionalFormatting>
  <conditionalFormatting sqref="G251:H251">
    <cfRule type="expression" dxfId="2686" priority="1343" stopIfTrue="1">
      <formula>$A251&lt;&gt;""</formula>
    </cfRule>
  </conditionalFormatting>
  <conditionalFormatting sqref="F251">
    <cfRule type="expression" dxfId="2684" priority="1341" stopIfTrue="1">
      <formula>$A251&lt;&gt;""</formula>
    </cfRule>
  </conditionalFormatting>
  <conditionalFormatting sqref="G242:H242">
    <cfRule type="expression" dxfId="2682" priority="1339" stopIfTrue="1">
      <formula>$A242&lt;&gt;""</formula>
    </cfRule>
  </conditionalFormatting>
  <conditionalFormatting sqref="G242:H242">
    <cfRule type="expression" dxfId="2680" priority="1340" stopIfTrue="1">
      <formula>$A242&lt;&gt;""</formula>
    </cfRule>
  </conditionalFormatting>
  <conditionalFormatting sqref="F242">
    <cfRule type="expression" dxfId="2678" priority="1338" stopIfTrue="1">
      <formula>$A242&lt;&gt;""</formula>
    </cfRule>
  </conditionalFormatting>
  <conditionalFormatting sqref="G244:H244">
    <cfRule type="expression" dxfId="2676" priority="1336" stopIfTrue="1">
      <formula>$A244&lt;&gt;""</formula>
    </cfRule>
  </conditionalFormatting>
  <conditionalFormatting sqref="G244:H244">
    <cfRule type="expression" dxfId="2674" priority="1337" stopIfTrue="1">
      <formula>$A244&lt;&gt;""</formula>
    </cfRule>
  </conditionalFormatting>
  <conditionalFormatting sqref="G247:H247">
    <cfRule type="expression" dxfId="2672" priority="1334" stopIfTrue="1">
      <formula>$A247&lt;&gt;""</formula>
    </cfRule>
  </conditionalFormatting>
  <conditionalFormatting sqref="G247:H247">
    <cfRule type="expression" dxfId="2670" priority="1335" stopIfTrue="1">
      <formula>$A247&lt;&gt;""</formula>
    </cfRule>
  </conditionalFormatting>
  <conditionalFormatting sqref="F247">
    <cfRule type="expression" dxfId="2668" priority="1333" stopIfTrue="1">
      <formula>$A247&lt;&gt;""</formula>
    </cfRule>
  </conditionalFormatting>
  <conditionalFormatting sqref="H249">
    <cfRule type="expression" dxfId="2666" priority="1331" stopIfTrue="1">
      <formula>$A249&lt;&gt;""</formula>
    </cfRule>
  </conditionalFormatting>
  <conditionalFormatting sqref="H249">
    <cfRule type="expression" dxfId="2664" priority="1332" stopIfTrue="1">
      <formula>$A249&lt;&gt;""</formula>
    </cfRule>
  </conditionalFormatting>
  <conditionalFormatting sqref="G249">
    <cfRule type="expression" dxfId="2662" priority="1329" stopIfTrue="1">
      <formula>$A249&lt;&gt;""</formula>
    </cfRule>
  </conditionalFormatting>
  <conditionalFormatting sqref="G249">
    <cfRule type="expression" dxfId="2660" priority="1330" stopIfTrue="1">
      <formula>$A249&lt;&gt;""</formula>
    </cfRule>
  </conditionalFormatting>
  <conditionalFormatting sqref="G250:H250">
    <cfRule type="expression" dxfId="2658" priority="1327" stopIfTrue="1">
      <formula>$A250&lt;&gt;""</formula>
    </cfRule>
  </conditionalFormatting>
  <conditionalFormatting sqref="G250:H250">
    <cfRule type="expression" dxfId="2656" priority="1328" stopIfTrue="1">
      <formula>$A250&lt;&gt;""</formula>
    </cfRule>
  </conditionalFormatting>
  <conditionalFormatting sqref="F250">
    <cfRule type="expression" dxfId="2654" priority="1326" stopIfTrue="1">
      <formula>$A250&lt;&gt;""</formula>
    </cfRule>
  </conditionalFormatting>
  <conditionalFormatting sqref="C254:H254">
    <cfRule type="expression" dxfId="2652" priority="1324" stopIfTrue="1">
      <formula>$A254&lt;&gt;""</formula>
    </cfRule>
  </conditionalFormatting>
  <conditionalFormatting sqref="C254:H254">
    <cfRule type="expression" dxfId="2650" priority="1325" stopIfTrue="1">
      <formula>$A254&lt;&gt;""</formula>
    </cfRule>
  </conditionalFormatting>
  <conditionalFormatting sqref="F252:H252">
    <cfRule type="expression" dxfId="2648" priority="1322" stopIfTrue="1">
      <formula>$A252&lt;&gt;""</formula>
    </cfRule>
  </conditionalFormatting>
  <conditionalFormatting sqref="F252:H252">
    <cfRule type="expression" dxfId="2646" priority="1323" stopIfTrue="1">
      <formula>$A252&lt;&gt;""</formula>
    </cfRule>
  </conditionalFormatting>
  <conditionalFormatting sqref="F253:H253">
    <cfRule type="expression" dxfId="2644" priority="1320" stopIfTrue="1">
      <formula>$A253&lt;&gt;""</formula>
    </cfRule>
  </conditionalFormatting>
  <conditionalFormatting sqref="F253:H253">
    <cfRule type="expression" dxfId="2642" priority="1321" stopIfTrue="1">
      <formula>$A253&lt;&gt;""</formula>
    </cfRule>
  </conditionalFormatting>
  <conditionalFormatting sqref="H222">
    <cfRule type="expression" dxfId="2640" priority="1319" stopIfTrue="1">
      <formula>$A222&lt;&gt;""</formula>
    </cfRule>
  </conditionalFormatting>
  <conditionalFormatting sqref="F222">
    <cfRule type="expression" dxfId="2638" priority="1318" stopIfTrue="1">
      <formula>$A222&lt;&gt;""</formula>
    </cfRule>
  </conditionalFormatting>
  <conditionalFormatting sqref="H223 F223">
    <cfRule type="expression" dxfId="2636" priority="1317" stopIfTrue="1">
      <formula>$A223&lt;&gt;""</formula>
    </cfRule>
  </conditionalFormatting>
  <conditionalFormatting sqref="G223">
    <cfRule type="expression" dxfId="2634" priority="1316" stopIfTrue="1">
      <formula>$A223&lt;&gt;""</formula>
    </cfRule>
  </conditionalFormatting>
  <conditionalFormatting sqref="G225:H225">
    <cfRule type="expression" dxfId="2632" priority="1314" stopIfTrue="1">
      <formula>$A225&lt;&gt;""</formula>
    </cfRule>
  </conditionalFormatting>
  <conditionalFormatting sqref="G225:H225">
    <cfRule type="expression" dxfId="2630" priority="1315" stopIfTrue="1">
      <formula>$A225&lt;&gt;""</formula>
    </cfRule>
  </conditionalFormatting>
  <conditionalFormatting sqref="G227:H227">
    <cfRule type="expression" dxfId="2628" priority="1312" stopIfTrue="1">
      <formula>$A227&lt;&gt;""</formula>
    </cfRule>
  </conditionalFormatting>
  <conditionalFormatting sqref="G227:H227">
    <cfRule type="expression" dxfId="2626" priority="1313" stopIfTrue="1">
      <formula>$A227&lt;&gt;""</formula>
    </cfRule>
  </conditionalFormatting>
  <conditionalFormatting sqref="F227">
    <cfRule type="expression" dxfId="2624" priority="1311" stopIfTrue="1">
      <formula>$A227&lt;&gt;""</formula>
    </cfRule>
  </conditionalFormatting>
  <conditionalFormatting sqref="F228">
    <cfRule type="expression" dxfId="2622" priority="1310" stopIfTrue="1">
      <formula>$A228&lt;&gt;""</formula>
    </cfRule>
  </conditionalFormatting>
  <conditionalFormatting sqref="F235:H235">
    <cfRule type="expression" dxfId="2620" priority="1308" stopIfTrue="1">
      <formula>$A235&lt;&gt;""</formula>
    </cfRule>
  </conditionalFormatting>
  <conditionalFormatting sqref="F235:H235">
    <cfRule type="expression" dxfId="2618" priority="1309" stopIfTrue="1">
      <formula>$A235&lt;&gt;""</formula>
    </cfRule>
  </conditionalFormatting>
  <conditionalFormatting sqref="G228">
    <cfRule type="expression" dxfId="2616" priority="1307" stopIfTrue="1">
      <formula>$A228&lt;&gt;""</formula>
    </cfRule>
  </conditionalFormatting>
  <conditionalFormatting sqref="F232:H232">
    <cfRule type="expression" dxfId="2614" priority="1305" stopIfTrue="1">
      <formula>$A232&lt;&gt;""</formula>
    </cfRule>
  </conditionalFormatting>
  <conditionalFormatting sqref="F232:H232">
    <cfRule type="expression" dxfId="2612" priority="1306" stopIfTrue="1">
      <formula>$A232&lt;&gt;""</formula>
    </cfRule>
  </conditionalFormatting>
  <conditionalFormatting sqref="F233">
    <cfRule type="expression" dxfId="2610" priority="1303" stopIfTrue="1">
      <formula>$A233&lt;&gt;""</formula>
    </cfRule>
  </conditionalFormatting>
  <conditionalFormatting sqref="F233">
    <cfRule type="expression" dxfId="2608" priority="1304" stopIfTrue="1">
      <formula>$A233&lt;&gt;""</formula>
    </cfRule>
  </conditionalFormatting>
  <conditionalFormatting sqref="G233">
    <cfRule type="expression" dxfId="2606" priority="1301" stopIfTrue="1">
      <formula>$A233&lt;&gt;""</formula>
    </cfRule>
  </conditionalFormatting>
  <conditionalFormatting sqref="G233">
    <cfRule type="expression" dxfId="2604" priority="1302" stopIfTrue="1">
      <formula>$A233&lt;&gt;""</formula>
    </cfRule>
  </conditionalFormatting>
  <conditionalFormatting sqref="F234">
    <cfRule type="expression" dxfId="2602" priority="1300" stopIfTrue="1">
      <formula>$A234&lt;&gt;""</formula>
    </cfRule>
  </conditionalFormatting>
  <conditionalFormatting sqref="G234">
    <cfRule type="expression" dxfId="2600" priority="1299" stopIfTrue="1">
      <formula>$A234&lt;&gt;""</formula>
    </cfRule>
  </conditionalFormatting>
  <conditionalFormatting sqref="F236:H236">
    <cfRule type="expression" dxfId="2598" priority="1297" stopIfTrue="1">
      <formula>$A236&lt;&gt;""</formula>
    </cfRule>
  </conditionalFormatting>
  <conditionalFormatting sqref="H236">
    <cfRule type="expression" dxfId="2596" priority="1298" stopIfTrue="1">
      <formula>$A236&lt;&gt;""</formula>
    </cfRule>
  </conditionalFormatting>
  <conditionalFormatting sqref="F237:H237">
    <cfRule type="expression" dxfId="2594" priority="1295" stopIfTrue="1">
      <formula>$A237&lt;&gt;""</formula>
    </cfRule>
  </conditionalFormatting>
  <conditionalFormatting sqref="H237">
    <cfRule type="expression" dxfId="2592" priority="1296" stopIfTrue="1">
      <formula>$A237&lt;&gt;""</formula>
    </cfRule>
  </conditionalFormatting>
  <conditionalFormatting sqref="G238:H238">
    <cfRule type="expression" dxfId="2590" priority="1293" stopIfTrue="1">
      <formula>$A238&lt;&gt;""</formula>
    </cfRule>
  </conditionalFormatting>
  <conditionalFormatting sqref="G238:H238">
    <cfRule type="expression" dxfId="2588" priority="1294" stopIfTrue="1">
      <formula>$A238&lt;&gt;""</formula>
    </cfRule>
  </conditionalFormatting>
  <conditionalFormatting sqref="F238">
    <cfRule type="expression" dxfId="2586" priority="1292" stopIfTrue="1">
      <formula>$A238&lt;&gt;""</formula>
    </cfRule>
  </conditionalFormatting>
  <conditionalFormatting sqref="F241:H241">
    <cfRule type="expression" dxfId="2584" priority="1290" stopIfTrue="1">
      <formula>$A241&lt;&gt;""</formula>
    </cfRule>
  </conditionalFormatting>
  <conditionalFormatting sqref="H241">
    <cfRule type="expression" dxfId="2582" priority="1291" stopIfTrue="1">
      <formula>$A241&lt;&gt;""</formula>
    </cfRule>
  </conditionalFormatting>
  <conditionalFormatting sqref="G240:H240">
    <cfRule type="expression" dxfId="2580" priority="1288" stopIfTrue="1">
      <formula>$A240&lt;&gt;""</formula>
    </cfRule>
  </conditionalFormatting>
  <conditionalFormatting sqref="G240:H240">
    <cfRule type="expression" dxfId="2578" priority="1289" stopIfTrue="1">
      <formula>$A240&lt;&gt;""</formula>
    </cfRule>
  </conditionalFormatting>
  <conditionalFormatting sqref="H239">
    <cfRule type="expression" dxfId="2576" priority="1287" stopIfTrue="1">
      <formula>$A239&lt;&gt;""</formula>
    </cfRule>
  </conditionalFormatting>
  <conditionalFormatting sqref="G242:H242">
    <cfRule type="expression" dxfId="2574" priority="1285" stopIfTrue="1">
      <formula>$A242&lt;&gt;""</formula>
    </cfRule>
  </conditionalFormatting>
  <conditionalFormatting sqref="H242">
    <cfRule type="expression" dxfId="2572" priority="1286" stopIfTrue="1">
      <formula>$A242&lt;&gt;""</formula>
    </cfRule>
  </conditionalFormatting>
  <conditionalFormatting sqref="G242:H242">
    <cfRule type="expression" dxfId="2570" priority="1284" stopIfTrue="1">
      <formula>$A242&lt;&gt;""</formula>
    </cfRule>
  </conditionalFormatting>
  <conditionalFormatting sqref="F242">
    <cfRule type="expression" dxfId="2568" priority="1283" stopIfTrue="1">
      <formula>$A242&lt;&gt;""</formula>
    </cfRule>
  </conditionalFormatting>
  <conditionalFormatting sqref="F243">
    <cfRule type="expression" dxfId="2566" priority="1282" stopIfTrue="1">
      <formula>$A243&lt;&gt;""</formula>
    </cfRule>
  </conditionalFormatting>
  <conditionalFormatting sqref="G243:H243">
    <cfRule type="expression" dxfId="2564" priority="1280" stopIfTrue="1">
      <formula>$A243&lt;&gt;""</formula>
    </cfRule>
  </conditionalFormatting>
  <conditionalFormatting sqref="G243:H243">
    <cfRule type="expression" dxfId="2562" priority="1281" stopIfTrue="1">
      <formula>$A243&lt;&gt;""</formula>
    </cfRule>
  </conditionalFormatting>
  <conditionalFormatting sqref="G244:H244">
    <cfRule type="expression" dxfId="2560" priority="1278" stopIfTrue="1">
      <formula>$A244&lt;&gt;""</formula>
    </cfRule>
  </conditionalFormatting>
  <conditionalFormatting sqref="H244">
    <cfRule type="expression" dxfId="2558" priority="1279" stopIfTrue="1">
      <formula>$A244&lt;&gt;""</formula>
    </cfRule>
  </conditionalFormatting>
  <conditionalFormatting sqref="G244:H244">
    <cfRule type="expression" dxfId="2556" priority="1277" stopIfTrue="1">
      <formula>$A244&lt;&gt;""</formula>
    </cfRule>
  </conditionalFormatting>
  <conditionalFormatting sqref="F244">
    <cfRule type="expression" dxfId="2554" priority="1276" stopIfTrue="1">
      <formula>$A244&lt;&gt;""</formula>
    </cfRule>
  </conditionalFormatting>
  <conditionalFormatting sqref="G245:H245">
    <cfRule type="expression" dxfId="2552" priority="1274" stopIfTrue="1">
      <formula>$A245&lt;&gt;""</formula>
    </cfRule>
  </conditionalFormatting>
  <conditionalFormatting sqref="G245:H245">
    <cfRule type="expression" dxfId="2550" priority="1275" stopIfTrue="1">
      <formula>$A245&lt;&gt;""</formula>
    </cfRule>
  </conditionalFormatting>
  <conditionalFormatting sqref="F246:H246">
    <cfRule type="expression" dxfId="2548" priority="1272" stopIfTrue="1">
      <formula>$A246&lt;&gt;""</formula>
    </cfRule>
  </conditionalFormatting>
  <conditionalFormatting sqref="F246:H246">
    <cfRule type="expression" dxfId="2546" priority="1273" stopIfTrue="1">
      <formula>$A246&lt;&gt;""</formula>
    </cfRule>
  </conditionalFormatting>
  <conditionalFormatting sqref="G248:H248">
    <cfRule type="expression" dxfId="2544" priority="1270" stopIfTrue="1">
      <formula>$A248&lt;&gt;""</formula>
    </cfRule>
  </conditionalFormatting>
  <conditionalFormatting sqref="H248">
    <cfRule type="expression" dxfId="2542" priority="1271" stopIfTrue="1">
      <formula>$A248&lt;&gt;""</formula>
    </cfRule>
  </conditionalFormatting>
  <conditionalFormatting sqref="G248:H248">
    <cfRule type="expression" dxfId="2540" priority="1269" stopIfTrue="1">
      <formula>$A248&lt;&gt;""</formula>
    </cfRule>
  </conditionalFormatting>
  <conditionalFormatting sqref="F248">
    <cfRule type="expression" dxfId="2538" priority="1268" stopIfTrue="1">
      <formula>$A248&lt;&gt;""</formula>
    </cfRule>
  </conditionalFormatting>
  <conditionalFormatting sqref="I250">
    <cfRule type="expression" dxfId="2536" priority="1267" stopIfTrue="1">
      <formula>$A250&lt;&gt;""</formula>
    </cfRule>
  </conditionalFormatting>
  <conditionalFormatting sqref="G260:H260">
    <cfRule type="expression" dxfId="2534" priority="1265" stopIfTrue="1">
      <formula>$A260&lt;&gt;""</formula>
    </cfRule>
  </conditionalFormatting>
  <conditionalFormatting sqref="G260:H260">
    <cfRule type="expression" dxfId="2532" priority="1266" stopIfTrue="1">
      <formula>$A260&lt;&gt;""</formula>
    </cfRule>
  </conditionalFormatting>
  <conditionalFormatting sqref="F260">
    <cfRule type="expression" dxfId="2530" priority="1264" stopIfTrue="1">
      <formula>$A260&lt;&gt;""</formula>
    </cfRule>
  </conditionalFormatting>
  <conditionalFormatting sqref="G251:H251">
    <cfRule type="expression" dxfId="2528" priority="1262" stopIfTrue="1">
      <formula>$A251&lt;&gt;""</formula>
    </cfRule>
  </conditionalFormatting>
  <conditionalFormatting sqref="G251:H251">
    <cfRule type="expression" dxfId="2526" priority="1263" stopIfTrue="1">
      <formula>$A251&lt;&gt;""</formula>
    </cfRule>
  </conditionalFormatting>
  <conditionalFormatting sqref="F251">
    <cfRule type="expression" dxfId="2524" priority="1261" stopIfTrue="1">
      <formula>$A251&lt;&gt;""</formula>
    </cfRule>
  </conditionalFormatting>
  <conditionalFormatting sqref="G253:H253">
    <cfRule type="expression" dxfId="2522" priority="1259" stopIfTrue="1">
      <formula>$A253&lt;&gt;""</formula>
    </cfRule>
  </conditionalFormatting>
  <conditionalFormatting sqref="G253:H253">
    <cfRule type="expression" dxfId="2520" priority="1260" stopIfTrue="1">
      <formula>$A253&lt;&gt;""</formula>
    </cfRule>
  </conditionalFormatting>
  <conditionalFormatting sqref="G256:H256">
    <cfRule type="expression" dxfId="2518" priority="1257" stopIfTrue="1">
      <formula>$A256&lt;&gt;""</formula>
    </cfRule>
  </conditionalFormatting>
  <conditionalFormatting sqref="G256:H256">
    <cfRule type="expression" dxfId="2516" priority="1258" stopIfTrue="1">
      <formula>$A256&lt;&gt;""</formula>
    </cfRule>
  </conditionalFormatting>
  <conditionalFormatting sqref="F256">
    <cfRule type="expression" dxfId="2514" priority="1256" stopIfTrue="1">
      <formula>$A256&lt;&gt;""</formula>
    </cfRule>
  </conditionalFormatting>
  <conditionalFormatting sqref="H258">
    <cfRule type="expression" dxfId="2512" priority="1254" stopIfTrue="1">
      <formula>$A258&lt;&gt;""</formula>
    </cfRule>
  </conditionalFormatting>
  <conditionalFormatting sqref="H258">
    <cfRule type="expression" dxfId="2510" priority="1255" stopIfTrue="1">
      <formula>$A258&lt;&gt;""</formula>
    </cfRule>
  </conditionalFormatting>
  <conditionalFormatting sqref="G258">
    <cfRule type="expression" dxfId="2508" priority="1252" stopIfTrue="1">
      <formula>$A258&lt;&gt;""</formula>
    </cfRule>
  </conditionalFormatting>
  <conditionalFormatting sqref="G258">
    <cfRule type="expression" dxfId="2506" priority="1253" stopIfTrue="1">
      <formula>$A258&lt;&gt;""</formula>
    </cfRule>
  </conditionalFormatting>
  <conditionalFormatting sqref="G259:H259">
    <cfRule type="expression" dxfId="2504" priority="1250" stopIfTrue="1">
      <formula>$A259&lt;&gt;""</formula>
    </cfRule>
  </conditionalFormatting>
  <conditionalFormatting sqref="G259:H259">
    <cfRule type="expression" dxfId="2502" priority="1251" stopIfTrue="1">
      <formula>$A259&lt;&gt;""</formula>
    </cfRule>
  </conditionalFormatting>
  <conditionalFormatting sqref="F259">
    <cfRule type="expression" dxfId="2500" priority="1249" stopIfTrue="1">
      <formula>$A259&lt;&gt;""</formula>
    </cfRule>
  </conditionalFormatting>
  <conditionalFormatting sqref="C263:H263">
    <cfRule type="expression" dxfId="2498" priority="1247" stopIfTrue="1">
      <formula>$A263&lt;&gt;""</formula>
    </cfRule>
  </conditionalFormatting>
  <conditionalFormatting sqref="C263:H263">
    <cfRule type="expression" dxfId="2496" priority="1248" stopIfTrue="1">
      <formula>$A263&lt;&gt;""</formula>
    </cfRule>
  </conditionalFormatting>
  <conditionalFormatting sqref="F261:H261">
    <cfRule type="expression" dxfId="2494" priority="1245" stopIfTrue="1">
      <formula>$A261&lt;&gt;""</formula>
    </cfRule>
  </conditionalFormatting>
  <conditionalFormatting sqref="F261:H261">
    <cfRule type="expression" dxfId="2492" priority="1246" stopIfTrue="1">
      <formula>$A261&lt;&gt;""</formula>
    </cfRule>
  </conditionalFormatting>
  <conditionalFormatting sqref="F262:H262">
    <cfRule type="expression" dxfId="2490" priority="1243" stopIfTrue="1">
      <formula>$A262&lt;&gt;""</formula>
    </cfRule>
  </conditionalFormatting>
  <conditionalFormatting sqref="F262:H262">
    <cfRule type="expression" dxfId="2488" priority="1244" stopIfTrue="1">
      <formula>$A262&lt;&gt;""</formula>
    </cfRule>
  </conditionalFormatting>
  <conditionalFormatting sqref="F259:I259">
    <cfRule type="expression" dxfId="2486" priority="1242" stopIfTrue="1">
      <formula>$A259&lt;&gt;""</formula>
    </cfRule>
  </conditionalFormatting>
  <conditionalFormatting sqref="H260:I260">
    <cfRule type="expression" dxfId="2484" priority="1241" stopIfTrue="1">
      <formula>$A260&lt;&gt;""</formula>
    </cfRule>
  </conditionalFormatting>
  <conditionalFormatting sqref="F222">
    <cfRule type="expression" dxfId="2482" priority="1240" stopIfTrue="1">
      <formula>$A222&lt;&gt;""</formula>
    </cfRule>
  </conditionalFormatting>
  <conditionalFormatting sqref="F229:H229">
    <cfRule type="expression" dxfId="2480" priority="1238" stopIfTrue="1">
      <formula>$A229&lt;&gt;""</formula>
    </cfRule>
  </conditionalFormatting>
  <conditionalFormatting sqref="F229:H229">
    <cfRule type="expression" dxfId="2478" priority="1239" stopIfTrue="1">
      <formula>$A229&lt;&gt;""</formula>
    </cfRule>
  </conditionalFormatting>
  <conditionalFormatting sqref="G222">
    <cfRule type="expression" dxfId="2476" priority="1237" stopIfTrue="1">
      <formula>$A222&lt;&gt;""</formula>
    </cfRule>
  </conditionalFormatting>
  <conditionalFormatting sqref="F226:H226">
    <cfRule type="expression" dxfId="2474" priority="1235" stopIfTrue="1">
      <formula>$A226&lt;&gt;""</formula>
    </cfRule>
  </conditionalFormatting>
  <conditionalFormatting sqref="F226:H226">
    <cfRule type="expression" dxfId="2472" priority="1236" stopIfTrue="1">
      <formula>$A226&lt;&gt;""</formula>
    </cfRule>
  </conditionalFormatting>
  <conditionalFormatting sqref="F227">
    <cfRule type="expression" dxfId="2470" priority="1233" stopIfTrue="1">
      <formula>$A227&lt;&gt;""</formula>
    </cfRule>
  </conditionalFormatting>
  <conditionalFormatting sqref="F227">
    <cfRule type="expression" dxfId="2468" priority="1234" stopIfTrue="1">
      <formula>$A227&lt;&gt;""</formula>
    </cfRule>
  </conditionalFormatting>
  <conditionalFormatting sqref="G227">
    <cfRule type="expression" dxfId="2466" priority="1231" stopIfTrue="1">
      <formula>$A227&lt;&gt;""</formula>
    </cfRule>
  </conditionalFormatting>
  <conditionalFormatting sqref="G227">
    <cfRule type="expression" dxfId="2464" priority="1232" stopIfTrue="1">
      <formula>$A227&lt;&gt;""</formula>
    </cfRule>
  </conditionalFormatting>
  <conditionalFormatting sqref="F228">
    <cfRule type="expression" dxfId="2462" priority="1230" stopIfTrue="1">
      <formula>$A228&lt;&gt;""</formula>
    </cfRule>
  </conditionalFormatting>
  <conditionalFormatting sqref="G228">
    <cfRule type="expression" dxfId="2460" priority="1229" stopIfTrue="1">
      <formula>$A228&lt;&gt;""</formula>
    </cfRule>
  </conditionalFormatting>
  <conditionalFormatting sqref="F230:H230">
    <cfRule type="expression" dxfId="2458" priority="1227" stopIfTrue="1">
      <formula>$A230&lt;&gt;""</formula>
    </cfRule>
  </conditionalFormatting>
  <conditionalFormatting sqref="H230">
    <cfRule type="expression" dxfId="2456" priority="1228" stopIfTrue="1">
      <formula>$A230&lt;&gt;""</formula>
    </cfRule>
  </conditionalFormatting>
  <conditionalFormatting sqref="F231:H231">
    <cfRule type="expression" dxfId="2454" priority="1225" stopIfTrue="1">
      <formula>$A231&lt;&gt;""</formula>
    </cfRule>
  </conditionalFormatting>
  <conditionalFormatting sqref="H231">
    <cfRule type="expression" dxfId="2452" priority="1226" stopIfTrue="1">
      <formula>$A231&lt;&gt;""</formula>
    </cfRule>
  </conditionalFormatting>
  <conditionalFormatting sqref="G232:H232">
    <cfRule type="expression" dxfId="2450" priority="1223" stopIfTrue="1">
      <formula>$A232&lt;&gt;""</formula>
    </cfRule>
  </conditionalFormatting>
  <conditionalFormatting sqref="G232:H232">
    <cfRule type="expression" dxfId="2448" priority="1224" stopIfTrue="1">
      <formula>$A232&lt;&gt;""</formula>
    </cfRule>
  </conditionalFormatting>
  <conditionalFormatting sqref="F232">
    <cfRule type="expression" dxfId="2446" priority="1222" stopIfTrue="1">
      <formula>$A232&lt;&gt;""</formula>
    </cfRule>
  </conditionalFormatting>
  <conditionalFormatting sqref="F235:H235">
    <cfRule type="expression" dxfId="2444" priority="1220" stopIfTrue="1">
      <formula>$A235&lt;&gt;""</formula>
    </cfRule>
  </conditionalFormatting>
  <conditionalFormatting sqref="H235">
    <cfRule type="expression" dxfId="2442" priority="1221" stopIfTrue="1">
      <formula>$A235&lt;&gt;""</formula>
    </cfRule>
  </conditionalFormatting>
  <conditionalFormatting sqref="G234:H234">
    <cfRule type="expression" dxfId="2440" priority="1218" stopIfTrue="1">
      <formula>$A234&lt;&gt;""</formula>
    </cfRule>
  </conditionalFormatting>
  <conditionalFormatting sqref="G234:H234">
    <cfRule type="expression" dxfId="2438" priority="1219" stopIfTrue="1">
      <formula>$A234&lt;&gt;""</formula>
    </cfRule>
  </conditionalFormatting>
  <conditionalFormatting sqref="H233">
    <cfRule type="expression" dxfId="2436" priority="1217" stopIfTrue="1">
      <formula>$A233&lt;&gt;""</formula>
    </cfRule>
  </conditionalFormatting>
  <conditionalFormatting sqref="G236:H236">
    <cfRule type="expression" dxfId="2434" priority="1215" stopIfTrue="1">
      <formula>$A236&lt;&gt;""</formula>
    </cfRule>
  </conditionalFormatting>
  <conditionalFormatting sqref="H236">
    <cfRule type="expression" dxfId="2432" priority="1216" stopIfTrue="1">
      <formula>$A236&lt;&gt;""</formula>
    </cfRule>
  </conditionalFormatting>
  <conditionalFormatting sqref="G236:H236">
    <cfRule type="expression" dxfId="2430" priority="1214" stopIfTrue="1">
      <formula>$A236&lt;&gt;""</formula>
    </cfRule>
  </conditionalFormatting>
  <conditionalFormatting sqref="F236">
    <cfRule type="expression" dxfId="2428" priority="1213" stopIfTrue="1">
      <formula>$A236&lt;&gt;""</formula>
    </cfRule>
  </conditionalFormatting>
  <conditionalFormatting sqref="F237">
    <cfRule type="expression" dxfId="2426" priority="1212" stopIfTrue="1">
      <formula>$A237&lt;&gt;""</formula>
    </cfRule>
  </conditionalFormatting>
  <conditionalFormatting sqref="G237:H237">
    <cfRule type="expression" dxfId="2424" priority="1210" stopIfTrue="1">
      <formula>$A237&lt;&gt;""</formula>
    </cfRule>
  </conditionalFormatting>
  <conditionalFormatting sqref="G237:H237">
    <cfRule type="expression" dxfId="2422" priority="1211" stopIfTrue="1">
      <formula>$A237&lt;&gt;""</formula>
    </cfRule>
  </conditionalFormatting>
  <conditionalFormatting sqref="G238:H238">
    <cfRule type="expression" dxfId="2420" priority="1208" stopIfTrue="1">
      <formula>$A238&lt;&gt;""</formula>
    </cfRule>
  </conditionalFormatting>
  <conditionalFormatting sqref="H238">
    <cfRule type="expression" dxfId="2418" priority="1209" stopIfTrue="1">
      <formula>$A238&lt;&gt;""</formula>
    </cfRule>
  </conditionalFormatting>
  <conditionalFormatting sqref="G238:H238">
    <cfRule type="expression" dxfId="2416" priority="1207" stopIfTrue="1">
      <formula>$A238&lt;&gt;""</formula>
    </cfRule>
  </conditionalFormatting>
  <conditionalFormatting sqref="F238">
    <cfRule type="expression" dxfId="2414" priority="1206" stopIfTrue="1">
      <formula>$A238&lt;&gt;""</formula>
    </cfRule>
  </conditionalFormatting>
  <conditionalFormatting sqref="G239:H239">
    <cfRule type="expression" dxfId="2412" priority="1204" stopIfTrue="1">
      <formula>$A239&lt;&gt;""</formula>
    </cfRule>
  </conditionalFormatting>
  <conditionalFormatting sqref="G239:H239">
    <cfRule type="expression" dxfId="2410" priority="1205" stopIfTrue="1">
      <formula>$A239&lt;&gt;""</formula>
    </cfRule>
  </conditionalFormatting>
  <conditionalFormatting sqref="F240:H240">
    <cfRule type="expression" dxfId="2408" priority="1202" stopIfTrue="1">
      <formula>$A240&lt;&gt;""</formula>
    </cfRule>
  </conditionalFormatting>
  <conditionalFormatting sqref="F240:H240">
    <cfRule type="expression" dxfId="2406" priority="1203" stopIfTrue="1">
      <formula>$A240&lt;&gt;""</formula>
    </cfRule>
  </conditionalFormatting>
  <conditionalFormatting sqref="G242:H242">
    <cfRule type="expression" dxfId="2404" priority="1200" stopIfTrue="1">
      <formula>$A242&lt;&gt;""</formula>
    </cfRule>
  </conditionalFormatting>
  <conditionalFormatting sqref="H242">
    <cfRule type="expression" dxfId="2402" priority="1201" stopIfTrue="1">
      <formula>$A242&lt;&gt;""</formula>
    </cfRule>
  </conditionalFormatting>
  <conditionalFormatting sqref="G242:H242">
    <cfRule type="expression" dxfId="2400" priority="1199" stopIfTrue="1">
      <formula>$A242&lt;&gt;""</formula>
    </cfRule>
  </conditionalFormatting>
  <conditionalFormatting sqref="F242">
    <cfRule type="expression" dxfId="2398" priority="1198" stopIfTrue="1">
      <formula>$A242&lt;&gt;""</formula>
    </cfRule>
  </conditionalFormatting>
  <conditionalFormatting sqref="I244">
    <cfRule type="expression" dxfId="2396" priority="1197" stopIfTrue="1">
      <formula>$A244&lt;&gt;""</formula>
    </cfRule>
  </conditionalFormatting>
  <conditionalFormatting sqref="G254:H254">
    <cfRule type="expression" dxfId="2394" priority="1195" stopIfTrue="1">
      <formula>$A254&lt;&gt;""</formula>
    </cfRule>
  </conditionalFormatting>
  <conditionalFormatting sqref="G254:H254">
    <cfRule type="expression" dxfId="2392" priority="1196" stopIfTrue="1">
      <formula>$A254&lt;&gt;""</formula>
    </cfRule>
  </conditionalFormatting>
  <conditionalFormatting sqref="F254">
    <cfRule type="expression" dxfId="2390" priority="1194" stopIfTrue="1">
      <formula>$A254&lt;&gt;""</formula>
    </cfRule>
  </conditionalFormatting>
  <conditionalFormatting sqref="G245:H245">
    <cfRule type="expression" dxfId="2388" priority="1192" stopIfTrue="1">
      <formula>$A245&lt;&gt;""</formula>
    </cfRule>
  </conditionalFormatting>
  <conditionalFormatting sqref="G245:H245">
    <cfRule type="expression" dxfId="2386" priority="1193" stopIfTrue="1">
      <formula>$A245&lt;&gt;""</formula>
    </cfRule>
  </conditionalFormatting>
  <conditionalFormatting sqref="F245">
    <cfRule type="expression" dxfId="2384" priority="1191" stopIfTrue="1">
      <formula>$A245&lt;&gt;""</formula>
    </cfRule>
  </conditionalFormatting>
  <conditionalFormatting sqref="G247:H247">
    <cfRule type="expression" dxfId="2382" priority="1189" stopIfTrue="1">
      <formula>$A247&lt;&gt;""</formula>
    </cfRule>
  </conditionalFormatting>
  <conditionalFormatting sqref="G247:H247">
    <cfRule type="expression" dxfId="2380" priority="1190" stopIfTrue="1">
      <formula>$A247&lt;&gt;""</formula>
    </cfRule>
  </conditionalFormatting>
  <conditionalFormatting sqref="G250:H250">
    <cfRule type="expression" dxfId="2378" priority="1187" stopIfTrue="1">
      <formula>$A250&lt;&gt;""</formula>
    </cfRule>
  </conditionalFormatting>
  <conditionalFormatting sqref="G250:H250">
    <cfRule type="expression" dxfId="2376" priority="1188" stopIfTrue="1">
      <formula>$A250&lt;&gt;""</formula>
    </cfRule>
  </conditionalFormatting>
  <conditionalFormatting sqref="F250">
    <cfRule type="expression" dxfId="2374" priority="1186" stopIfTrue="1">
      <formula>$A250&lt;&gt;""</formula>
    </cfRule>
  </conditionalFormatting>
  <conditionalFormatting sqref="H252">
    <cfRule type="expression" dxfId="2372" priority="1184" stopIfTrue="1">
      <formula>$A252&lt;&gt;""</formula>
    </cfRule>
  </conditionalFormatting>
  <conditionalFormatting sqref="H252">
    <cfRule type="expression" dxfId="2370" priority="1185" stopIfTrue="1">
      <formula>$A252&lt;&gt;""</formula>
    </cfRule>
  </conditionalFormatting>
  <conditionalFormatting sqref="G252">
    <cfRule type="expression" dxfId="2368" priority="1182" stopIfTrue="1">
      <formula>$A252&lt;&gt;""</formula>
    </cfRule>
  </conditionalFormatting>
  <conditionalFormatting sqref="G252">
    <cfRule type="expression" dxfId="2366" priority="1183" stopIfTrue="1">
      <formula>$A252&lt;&gt;""</formula>
    </cfRule>
  </conditionalFormatting>
  <conditionalFormatting sqref="G253:H253">
    <cfRule type="expression" dxfId="2364" priority="1180" stopIfTrue="1">
      <formula>$A253&lt;&gt;""</formula>
    </cfRule>
  </conditionalFormatting>
  <conditionalFormatting sqref="G253:H253">
    <cfRule type="expression" dxfId="2362" priority="1181" stopIfTrue="1">
      <formula>$A253&lt;&gt;""</formula>
    </cfRule>
  </conditionalFormatting>
  <conditionalFormatting sqref="F253">
    <cfRule type="expression" dxfId="2360" priority="1179" stopIfTrue="1">
      <formula>$A253&lt;&gt;""</formula>
    </cfRule>
  </conditionalFormatting>
  <conditionalFormatting sqref="C257:H257">
    <cfRule type="expression" dxfId="2358" priority="1177" stopIfTrue="1">
      <formula>$A257&lt;&gt;""</formula>
    </cfRule>
  </conditionalFormatting>
  <conditionalFormatting sqref="C257:H257">
    <cfRule type="expression" dxfId="2356" priority="1178" stopIfTrue="1">
      <formula>$A257&lt;&gt;""</formula>
    </cfRule>
  </conditionalFormatting>
  <conditionalFormatting sqref="F255:H255">
    <cfRule type="expression" dxfId="2354" priority="1175" stopIfTrue="1">
      <formula>$A255&lt;&gt;""</formula>
    </cfRule>
  </conditionalFormatting>
  <conditionalFormatting sqref="F255:H255">
    <cfRule type="expression" dxfId="2352" priority="1176" stopIfTrue="1">
      <formula>$A255&lt;&gt;""</formula>
    </cfRule>
  </conditionalFormatting>
  <conditionalFormatting sqref="F256:H256">
    <cfRule type="expression" dxfId="2350" priority="1173" stopIfTrue="1">
      <formula>$A256&lt;&gt;""</formula>
    </cfRule>
  </conditionalFormatting>
  <conditionalFormatting sqref="F256:H256">
    <cfRule type="expression" dxfId="2348" priority="1174" stopIfTrue="1">
      <formula>$A256&lt;&gt;""</formula>
    </cfRule>
  </conditionalFormatting>
  <conditionalFormatting sqref="I222:J222">
    <cfRule type="expression" dxfId="2346" priority="1172" stopIfTrue="1">
      <formula>$A222&lt;&gt;""</formula>
    </cfRule>
  </conditionalFormatting>
  <conditionalFormatting sqref="G224:H224">
    <cfRule type="expression" dxfId="2344" priority="1171" stopIfTrue="1">
      <formula>$A224&lt;&gt;""</formula>
    </cfRule>
  </conditionalFormatting>
  <conditionalFormatting sqref="F224">
    <cfRule type="expression" dxfId="2342" priority="1170" stopIfTrue="1">
      <formula>$A224&lt;&gt;""</formula>
    </cfRule>
  </conditionalFormatting>
  <conditionalFormatting sqref="H225">
    <cfRule type="expression" dxfId="2340" priority="1169" stopIfTrue="1">
      <formula>$A225&lt;&gt;""</formula>
    </cfRule>
  </conditionalFormatting>
  <conditionalFormatting sqref="F225">
    <cfRule type="expression" dxfId="2338" priority="1168" stopIfTrue="1">
      <formula>$A225&lt;&gt;""</formula>
    </cfRule>
  </conditionalFormatting>
  <conditionalFormatting sqref="H226 F226">
    <cfRule type="expression" dxfId="2336" priority="1167" stopIfTrue="1">
      <formula>$A226&lt;&gt;""</formula>
    </cfRule>
  </conditionalFormatting>
  <conditionalFormatting sqref="G226">
    <cfRule type="expression" dxfId="2334" priority="1166" stopIfTrue="1">
      <formula>$A226&lt;&gt;""</formula>
    </cfRule>
  </conditionalFormatting>
  <conditionalFormatting sqref="G228:H228">
    <cfRule type="expression" dxfId="2332" priority="1164" stopIfTrue="1">
      <formula>$A228&lt;&gt;""</formula>
    </cfRule>
  </conditionalFormatting>
  <conditionalFormatting sqref="G228:H228">
    <cfRule type="expression" dxfId="2330" priority="1165" stopIfTrue="1">
      <formula>$A228&lt;&gt;""</formula>
    </cfRule>
  </conditionalFormatting>
  <conditionalFormatting sqref="G230:H230">
    <cfRule type="expression" dxfId="2328" priority="1162" stopIfTrue="1">
      <formula>$A230&lt;&gt;""</formula>
    </cfRule>
  </conditionalFormatting>
  <conditionalFormatting sqref="G230:H230">
    <cfRule type="expression" dxfId="2326" priority="1163" stopIfTrue="1">
      <formula>$A230&lt;&gt;""</formula>
    </cfRule>
  </conditionalFormatting>
  <conditionalFormatting sqref="F230">
    <cfRule type="expression" dxfId="2324" priority="1161" stopIfTrue="1">
      <formula>$A230&lt;&gt;""</formula>
    </cfRule>
  </conditionalFormatting>
  <conditionalFormatting sqref="F231">
    <cfRule type="expression" dxfId="2322" priority="1160" stopIfTrue="1">
      <formula>$A231&lt;&gt;""</formula>
    </cfRule>
  </conditionalFormatting>
  <conditionalFormatting sqref="F238:H238">
    <cfRule type="expression" dxfId="2320" priority="1158" stopIfTrue="1">
      <formula>$A238&lt;&gt;""</formula>
    </cfRule>
  </conditionalFormatting>
  <conditionalFormatting sqref="F238:H238">
    <cfRule type="expression" dxfId="2318" priority="1159" stopIfTrue="1">
      <formula>$A238&lt;&gt;""</formula>
    </cfRule>
  </conditionalFormatting>
  <conditionalFormatting sqref="G231">
    <cfRule type="expression" dxfId="2316" priority="1157" stopIfTrue="1">
      <formula>$A231&lt;&gt;""</formula>
    </cfRule>
  </conditionalFormatting>
  <conditionalFormatting sqref="F235:H235">
    <cfRule type="expression" dxfId="2314" priority="1155" stopIfTrue="1">
      <formula>$A235&lt;&gt;""</formula>
    </cfRule>
  </conditionalFormatting>
  <conditionalFormatting sqref="F235:H235">
    <cfRule type="expression" dxfId="2312" priority="1156" stopIfTrue="1">
      <formula>$A235&lt;&gt;""</formula>
    </cfRule>
  </conditionalFormatting>
  <conditionalFormatting sqref="F236">
    <cfRule type="expression" dxfId="2310" priority="1153" stopIfTrue="1">
      <formula>$A236&lt;&gt;""</formula>
    </cfRule>
  </conditionalFormatting>
  <conditionalFormatting sqref="F236">
    <cfRule type="expression" dxfId="2308" priority="1154" stopIfTrue="1">
      <formula>$A236&lt;&gt;""</formula>
    </cfRule>
  </conditionalFormatting>
  <conditionalFormatting sqref="G236">
    <cfRule type="expression" dxfId="2306" priority="1151" stopIfTrue="1">
      <formula>$A236&lt;&gt;""</formula>
    </cfRule>
  </conditionalFormatting>
  <conditionalFormatting sqref="G236">
    <cfRule type="expression" dxfId="2304" priority="1152" stopIfTrue="1">
      <formula>$A236&lt;&gt;""</formula>
    </cfRule>
  </conditionalFormatting>
  <conditionalFormatting sqref="F237">
    <cfRule type="expression" dxfId="2302" priority="1150" stopIfTrue="1">
      <formula>$A237&lt;&gt;""</formula>
    </cfRule>
  </conditionalFormatting>
  <conditionalFormatting sqref="G237">
    <cfRule type="expression" dxfId="2300" priority="1149" stopIfTrue="1">
      <formula>$A237&lt;&gt;""</formula>
    </cfRule>
  </conditionalFormatting>
  <conditionalFormatting sqref="F239:H239">
    <cfRule type="expression" dxfId="2298" priority="1147" stopIfTrue="1">
      <formula>$A239&lt;&gt;""</formula>
    </cfRule>
  </conditionalFormatting>
  <conditionalFormatting sqref="H239">
    <cfRule type="expression" dxfId="2296" priority="1148" stopIfTrue="1">
      <formula>$A239&lt;&gt;""</formula>
    </cfRule>
  </conditionalFormatting>
  <conditionalFormatting sqref="F240:H240">
    <cfRule type="expression" dxfId="2294" priority="1145" stopIfTrue="1">
      <formula>$A240&lt;&gt;""</formula>
    </cfRule>
  </conditionalFormatting>
  <conditionalFormatting sqref="H240">
    <cfRule type="expression" dxfId="2292" priority="1146" stopIfTrue="1">
      <formula>$A240&lt;&gt;""</formula>
    </cfRule>
  </conditionalFormatting>
  <conditionalFormatting sqref="G241:H241">
    <cfRule type="expression" dxfId="2290" priority="1143" stopIfTrue="1">
      <formula>$A241&lt;&gt;""</formula>
    </cfRule>
  </conditionalFormatting>
  <conditionalFormatting sqref="G241:H241">
    <cfRule type="expression" dxfId="2288" priority="1144" stopIfTrue="1">
      <formula>$A241&lt;&gt;""</formula>
    </cfRule>
  </conditionalFormatting>
  <conditionalFormatting sqref="F241">
    <cfRule type="expression" dxfId="2286" priority="1142" stopIfTrue="1">
      <formula>$A241&lt;&gt;""</formula>
    </cfRule>
  </conditionalFormatting>
  <conditionalFormatting sqref="F244:H244">
    <cfRule type="expression" dxfId="2284" priority="1140" stopIfTrue="1">
      <formula>$A244&lt;&gt;""</formula>
    </cfRule>
  </conditionalFormatting>
  <conditionalFormatting sqref="H244">
    <cfRule type="expression" dxfId="2282" priority="1141" stopIfTrue="1">
      <formula>$A244&lt;&gt;""</formula>
    </cfRule>
  </conditionalFormatting>
  <conditionalFormatting sqref="G243:H243">
    <cfRule type="expression" dxfId="2280" priority="1138" stopIfTrue="1">
      <formula>$A243&lt;&gt;""</formula>
    </cfRule>
  </conditionalFormatting>
  <conditionalFormatting sqref="G243:H243">
    <cfRule type="expression" dxfId="2278" priority="1139" stopIfTrue="1">
      <formula>$A243&lt;&gt;""</formula>
    </cfRule>
  </conditionalFormatting>
  <conditionalFormatting sqref="H242">
    <cfRule type="expression" dxfId="2276" priority="1137" stopIfTrue="1">
      <formula>$A242&lt;&gt;""</formula>
    </cfRule>
  </conditionalFormatting>
  <conditionalFormatting sqref="G245:H245">
    <cfRule type="expression" dxfId="2274" priority="1135" stopIfTrue="1">
      <formula>$A245&lt;&gt;""</formula>
    </cfRule>
  </conditionalFormatting>
  <conditionalFormatting sqref="H245">
    <cfRule type="expression" dxfId="2272" priority="1136" stopIfTrue="1">
      <formula>$A245&lt;&gt;""</formula>
    </cfRule>
  </conditionalFormatting>
  <conditionalFormatting sqref="G245:H245">
    <cfRule type="expression" dxfId="2270" priority="1134" stopIfTrue="1">
      <formula>$A245&lt;&gt;""</formula>
    </cfRule>
  </conditionalFormatting>
  <conditionalFormatting sqref="F245">
    <cfRule type="expression" dxfId="2268" priority="1133" stopIfTrue="1">
      <formula>$A245&lt;&gt;""</formula>
    </cfRule>
  </conditionalFormatting>
  <conditionalFormatting sqref="F246">
    <cfRule type="expression" dxfId="2266" priority="1132" stopIfTrue="1">
      <formula>$A246&lt;&gt;""</formula>
    </cfRule>
  </conditionalFormatting>
  <conditionalFormatting sqref="G246:H246">
    <cfRule type="expression" dxfId="2264" priority="1130" stopIfTrue="1">
      <formula>$A246&lt;&gt;""</formula>
    </cfRule>
  </conditionalFormatting>
  <conditionalFormatting sqref="G246:H246">
    <cfRule type="expression" dxfId="2262" priority="1131" stopIfTrue="1">
      <formula>$A246&lt;&gt;""</formula>
    </cfRule>
  </conditionalFormatting>
  <conditionalFormatting sqref="G247:H247">
    <cfRule type="expression" dxfId="2260" priority="1128" stopIfTrue="1">
      <formula>$A247&lt;&gt;""</formula>
    </cfRule>
  </conditionalFormatting>
  <conditionalFormatting sqref="H247">
    <cfRule type="expression" dxfId="2258" priority="1129" stopIfTrue="1">
      <formula>$A247&lt;&gt;""</formula>
    </cfRule>
  </conditionalFormatting>
  <conditionalFormatting sqref="G247:H247">
    <cfRule type="expression" dxfId="2256" priority="1127" stopIfTrue="1">
      <formula>$A247&lt;&gt;""</formula>
    </cfRule>
  </conditionalFormatting>
  <conditionalFormatting sqref="F247">
    <cfRule type="expression" dxfId="2254" priority="1126" stopIfTrue="1">
      <formula>$A247&lt;&gt;""</formula>
    </cfRule>
  </conditionalFormatting>
  <conditionalFormatting sqref="G248:H248">
    <cfRule type="expression" dxfId="2252" priority="1124" stopIfTrue="1">
      <formula>$A248&lt;&gt;""</formula>
    </cfRule>
  </conditionalFormatting>
  <conditionalFormatting sqref="G248:H248">
    <cfRule type="expression" dxfId="2250" priority="1125" stopIfTrue="1">
      <formula>$A248&lt;&gt;""</formula>
    </cfRule>
  </conditionalFormatting>
  <conditionalFormatting sqref="F249:H249">
    <cfRule type="expression" dxfId="2248" priority="1122" stopIfTrue="1">
      <formula>$A249&lt;&gt;""</formula>
    </cfRule>
  </conditionalFormatting>
  <conditionalFormatting sqref="F249:H249">
    <cfRule type="expression" dxfId="2246" priority="1123" stopIfTrue="1">
      <formula>$A249&lt;&gt;""</formula>
    </cfRule>
  </conditionalFormatting>
  <conditionalFormatting sqref="G251:H251">
    <cfRule type="expression" dxfId="2244" priority="1120" stopIfTrue="1">
      <formula>$A251&lt;&gt;""</formula>
    </cfRule>
  </conditionalFormatting>
  <conditionalFormatting sqref="H251">
    <cfRule type="expression" dxfId="2242" priority="1121" stopIfTrue="1">
      <formula>$A251&lt;&gt;""</formula>
    </cfRule>
  </conditionalFormatting>
  <conditionalFormatting sqref="G251:H251">
    <cfRule type="expression" dxfId="2240" priority="1119" stopIfTrue="1">
      <formula>$A251&lt;&gt;""</formula>
    </cfRule>
  </conditionalFormatting>
  <conditionalFormatting sqref="F251">
    <cfRule type="expression" dxfId="2238" priority="1118" stopIfTrue="1">
      <formula>$A251&lt;&gt;""</formula>
    </cfRule>
  </conditionalFormatting>
  <conditionalFormatting sqref="I253">
    <cfRule type="expression" dxfId="2236" priority="1117" stopIfTrue="1">
      <formula>$A253&lt;&gt;""</formula>
    </cfRule>
  </conditionalFormatting>
  <conditionalFormatting sqref="G263:H263">
    <cfRule type="expression" dxfId="2234" priority="1115" stopIfTrue="1">
      <formula>$A263&lt;&gt;""</formula>
    </cfRule>
  </conditionalFormatting>
  <conditionalFormatting sqref="G263:H263">
    <cfRule type="expression" dxfId="2232" priority="1116" stopIfTrue="1">
      <formula>$A263&lt;&gt;""</formula>
    </cfRule>
  </conditionalFormatting>
  <conditionalFormatting sqref="F263">
    <cfRule type="expression" dxfId="2230" priority="1114" stopIfTrue="1">
      <formula>$A263&lt;&gt;""</formula>
    </cfRule>
  </conditionalFormatting>
  <conditionalFormatting sqref="G254:H254">
    <cfRule type="expression" dxfId="2228" priority="1112" stopIfTrue="1">
      <formula>$A254&lt;&gt;""</formula>
    </cfRule>
  </conditionalFormatting>
  <conditionalFormatting sqref="G254:H254">
    <cfRule type="expression" dxfId="2226" priority="1113" stopIfTrue="1">
      <formula>$A254&lt;&gt;""</formula>
    </cfRule>
  </conditionalFormatting>
  <conditionalFormatting sqref="F254">
    <cfRule type="expression" dxfId="2224" priority="1111" stopIfTrue="1">
      <formula>$A254&lt;&gt;""</formula>
    </cfRule>
  </conditionalFormatting>
  <conditionalFormatting sqref="G256:H256">
    <cfRule type="expression" dxfId="2222" priority="1109" stopIfTrue="1">
      <formula>$A256&lt;&gt;""</formula>
    </cfRule>
  </conditionalFormatting>
  <conditionalFormatting sqref="G256:H256">
    <cfRule type="expression" dxfId="2220" priority="1110" stopIfTrue="1">
      <formula>$A256&lt;&gt;""</formula>
    </cfRule>
  </conditionalFormatting>
  <conditionalFormatting sqref="G259:H259">
    <cfRule type="expression" dxfId="2218" priority="1107" stopIfTrue="1">
      <formula>$A259&lt;&gt;""</formula>
    </cfRule>
  </conditionalFormatting>
  <conditionalFormatting sqref="G259:H259">
    <cfRule type="expression" dxfId="2216" priority="1108" stopIfTrue="1">
      <formula>$A259&lt;&gt;""</formula>
    </cfRule>
  </conditionalFormatting>
  <conditionalFormatting sqref="F259">
    <cfRule type="expression" dxfId="2214" priority="1106" stopIfTrue="1">
      <formula>$A259&lt;&gt;""</formula>
    </cfRule>
  </conditionalFormatting>
  <conditionalFormatting sqref="H261">
    <cfRule type="expression" dxfId="2212" priority="1104" stopIfTrue="1">
      <formula>$A261&lt;&gt;""</formula>
    </cfRule>
  </conditionalFormatting>
  <conditionalFormatting sqref="H261">
    <cfRule type="expression" dxfId="2210" priority="1105" stopIfTrue="1">
      <formula>$A261&lt;&gt;""</formula>
    </cfRule>
  </conditionalFormatting>
  <conditionalFormatting sqref="G261">
    <cfRule type="expression" dxfId="2208" priority="1102" stopIfTrue="1">
      <formula>$A261&lt;&gt;""</formula>
    </cfRule>
  </conditionalFormatting>
  <conditionalFormatting sqref="G261">
    <cfRule type="expression" dxfId="2206" priority="1103" stopIfTrue="1">
      <formula>$A261&lt;&gt;""</formula>
    </cfRule>
  </conditionalFormatting>
  <conditionalFormatting sqref="G262:H262">
    <cfRule type="expression" dxfId="2204" priority="1100" stopIfTrue="1">
      <formula>$A262&lt;&gt;""</formula>
    </cfRule>
  </conditionalFormatting>
  <conditionalFormatting sqref="G262:H262">
    <cfRule type="expression" dxfId="2202" priority="1101" stopIfTrue="1">
      <formula>$A262&lt;&gt;""</formula>
    </cfRule>
  </conditionalFormatting>
  <conditionalFormatting sqref="F262">
    <cfRule type="expression" dxfId="2200" priority="1099" stopIfTrue="1">
      <formula>$A262&lt;&gt;""</formula>
    </cfRule>
  </conditionalFormatting>
  <conditionalFormatting sqref="F264:H264">
    <cfRule type="expression" dxfId="2198" priority="1097" stopIfTrue="1">
      <formula>$A264&lt;&gt;""</formula>
    </cfRule>
  </conditionalFormatting>
  <conditionalFormatting sqref="F264:H264">
    <cfRule type="expression" dxfId="2196" priority="1098" stopIfTrue="1">
      <formula>$A264&lt;&gt;""</formula>
    </cfRule>
  </conditionalFormatting>
  <conditionalFormatting sqref="F265:H265">
    <cfRule type="expression" dxfId="2194" priority="1095" stopIfTrue="1">
      <formula>$A265&lt;&gt;""</formula>
    </cfRule>
  </conditionalFormatting>
  <conditionalFormatting sqref="F265:H265">
    <cfRule type="expression" dxfId="2192" priority="1096" stopIfTrue="1">
      <formula>$A265&lt;&gt;""</formula>
    </cfRule>
  </conditionalFormatting>
  <conditionalFormatting sqref="F245:I245">
    <cfRule type="expression" dxfId="2190" priority="1094" stopIfTrue="1">
      <formula>$A245&lt;&gt;""</formula>
    </cfRule>
  </conditionalFormatting>
  <conditionalFormatting sqref="H246:I246">
    <cfRule type="expression" dxfId="2188" priority="1093" stopIfTrue="1">
      <formula>$A246&lt;&gt;""</formula>
    </cfRule>
  </conditionalFormatting>
  <conditionalFormatting sqref="G222:H222">
    <cfRule type="expression" dxfId="2186" priority="1091" stopIfTrue="1">
      <formula>$A222&lt;&gt;""</formula>
    </cfRule>
  </conditionalFormatting>
  <conditionalFormatting sqref="H222">
    <cfRule type="expression" dxfId="2184" priority="1092" stopIfTrue="1">
      <formula>$A222&lt;&gt;""</formula>
    </cfRule>
  </conditionalFormatting>
  <conditionalFormatting sqref="G222:H222">
    <cfRule type="expression" dxfId="2182" priority="1090" stopIfTrue="1">
      <formula>$A222&lt;&gt;""</formula>
    </cfRule>
  </conditionalFormatting>
  <conditionalFormatting sqref="F222">
    <cfRule type="expression" dxfId="2180" priority="1089" stopIfTrue="1">
      <formula>$A222&lt;&gt;""</formula>
    </cfRule>
  </conditionalFormatting>
  <conditionalFormatting sqref="F223">
    <cfRule type="expression" dxfId="2178" priority="1088" stopIfTrue="1">
      <formula>$A223&lt;&gt;""</formula>
    </cfRule>
  </conditionalFormatting>
  <conditionalFormatting sqref="G223:H223">
    <cfRule type="expression" dxfId="2176" priority="1086" stopIfTrue="1">
      <formula>$A223&lt;&gt;""</formula>
    </cfRule>
  </conditionalFormatting>
  <conditionalFormatting sqref="G223:H223">
    <cfRule type="expression" dxfId="2174" priority="1087" stopIfTrue="1">
      <formula>$A223&lt;&gt;""</formula>
    </cfRule>
  </conditionalFormatting>
  <conditionalFormatting sqref="G224:H224">
    <cfRule type="expression" dxfId="2172" priority="1084" stopIfTrue="1">
      <formula>$A224&lt;&gt;""</formula>
    </cfRule>
  </conditionalFormatting>
  <conditionalFormatting sqref="H224">
    <cfRule type="expression" dxfId="2170" priority="1085" stopIfTrue="1">
      <formula>$A224&lt;&gt;""</formula>
    </cfRule>
  </conditionalFormatting>
  <conditionalFormatting sqref="G224:H224">
    <cfRule type="expression" dxfId="2168" priority="1083" stopIfTrue="1">
      <formula>$A224&lt;&gt;""</formula>
    </cfRule>
  </conditionalFormatting>
  <conditionalFormatting sqref="F224">
    <cfRule type="expression" dxfId="2166" priority="1082" stopIfTrue="1">
      <formula>$A224&lt;&gt;""</formula>
    </cfRule>
  </conditionalFormatting>
  <conditionalFormatting sqref="G225:H225">
    <cfRule type="expression" dxfId="2164" priority="1080" stopIfTrue="1">
      <formula>$A225&lt;&gt;""</formula>
    </cfRule>
  </conditionalFormatting>
  <conditionalFormatting sqref="G225:H225">
    <cfRule type="expression" dxfId="2162" priority="1081" stopIfTrue="1">
      <formula>$A225&lt;&gt;""</formula>
    </cfRule>
  </conditionalFormatting>
  <conditionalFormatting sqref="F226:H226">
    <cfRule type="expression" dxfId="2160" priority="1078" stopIfTrue="1">
      <formula>$A226&lt;&gt;""</formula>
    </cfRule>
  </conditionalFormatting>
  <conditionalFormatting sqref="F226:H226">
    <cfRule type="expression" dxfId="2158" priority="1079" stopIfTrue="1">
      <formula>$A226&lt;&gt;""</formula>
    </cfRule>
  </conditionalFormatting>
  <conditionalFormatting sqref="G228:H228">
    <cfRule type="expression" dxfId="2156" priority="1076" stopIfTrue="1">
      <formula>$A228&lt;&gt;""</formula>
    </cfRule>
  </conditionalFormatting>
  <conditionalFormatting sqref="H228">
    <cfRule type="expression" dxfId="2154" priority="1077" stopIfTrue="1">
      <formula>$A228&lt;&gt;""</formula>
    </cfRule>
  </conditionalFormatting>
  <conditionalFormatting sqref="G228:H228">
    <cfRule type="expression" dxfId="2152" priority="1075" stopIfTrue="1">
      <formula>$A228&lt;&gt;""</formula>
    </cfRule>
  </conditionalFormatting>
  <conditionalFormatting sqref="F228">
    <cfRule type="expression" dxfId="2150" priority="1074" stopIfTrue="1">
      <formula>$A228&lt;&gt;""</formula>
    </cfRule>
  </conditionalFormatting>
  <conditionalFormatting sqref="I230">
    <cfRule type="expression" dxfId="2148" priority="1073" stopIfTrue="1">
      <formula>$A230&lt;&gt;""</formula>
    </cfRule>
  </conditionalFormatting>
  <conditionalFormatting sqref="G240:H240">
    <cfRule type="expression" dxfId="2146" priority="1071" stopIfTrue="1">
      <formula>$A240&lt;&gt;""</formula>
    </cfRule>
  </conditionalFormatting>
  <conditionalFormatting sqref="G240:H240">
    <cfRule type="expression" dxfId="2144" priority="1072" stopIfTrue="1">
      <formula>$A240&lt;&gt;""</formula>
    </cfRule>
  </conditionalFormatting>
  <conditionalFormatting sqref="F240">
    <cfRule type="expression" dxfId="2142" priority="1070" stopIfTrue="1">
      <formula>$A240&lt;&gt;""</formula>
    </cfRule>
  </conditionalFormatting>
  <conditionalFormatting sqref="G231:H231">
    <cfRule type="expression" dxfId="2140" priority="1068" stopIfTrue="1">
      <formula>$A231&lt;&gt;""</formula>
    </cfRule>
  </conditionalFormatting>
  <conditionalFormatting sqref="G231:H231">
    <cfRule type="expression" dxfId="2138" priority="1069" stopIfTrue="1">
      <formula>$A231&lt;&gt;""</formula>
    </cfRule>
  </conditionalFormatting>
  <conditionalFormatting sqref="F231">
    <cfRule type="expression" dxfId="2136" priority="1067" stopIfTrue="1">
      <formula>$A231&lt;&gt;""</formula>
    </cfRule>
  </conditionalFormatting>
  <conditionalFormatting sqref="G233:H233">
    <cfRule type="expression" dxfId="2134" priority="1065" stopIfTrue="1">
      <formula>$A233&lt;&gt;""</formula>
    </cfRule>
  </conditionalFormatting>
  <conditionalFormatting sqref="G233:H233">
    <cfRule type="expression" dxfId="2132" priority="1066" stopIfTrue="1">
      <formula>$A233&lt;&gt;""</formula>
    </cfRule>
  </conditionalFormatting>
  <conditionalFormatting sqref="G236:H236">
    <cfRule type="expression" dxfId="2130" priority="1063" stopIfTrue="1">
      <formula>$A236&lt;&gt;""</formula>
    </cfRule>
  </conditionalFormatting>
  <conditionalFormatting sqref="G236:H236">
    <cfRule type="expression" dxfId="2128" priority="1064" stopIfTrue="1">
      <formula>$A236&lt;&gt;""</formula>
    </cfRule>
  </conditionalFormatting>
  <conditionalFormatting sqref="F236">
    <cfRule type="expression" dxfId="2126" priority="1062" stopIfTrue="1">
      <formula>$A236&lt;&gt;""</formula>
    </cfRule>
  </conditionalFormatting>
  <conditionalFormatting sqref="H238">
    <cfRule type="expression" dxfId="2124" priority="1060" stopIfTrue="1">
      <formula>$A238&lt;&gt;""</formula>
    </cfRule>
  </conditionalFormatting>
  <conditionalFormatting sqref="H238">
    <cfRule type="expression" dxfId="2122" priority="1061" stopIfTrue="1">
      <formula>$A238&lt;&gt;""</formula>
    </cfRule>
  </conditionalFormatting>
  <conditionalFormatting sqref="G238">
    <cfRule type="expression" dxfId="2120" priority="1058" stopIfTrue="1">
      <formula>$A238&lt;&gt;""</formula>
    </cfRule>
  </conditionalFormatting>
  <conditionalFormatting sqref="G238">
    <cfRule type="expression" dxfId="2118" priority="1059" stopIfTrue="1">
      <formula>$A238&lt;&gt;""</formula>
    </cfRule>
  </conditionalFormatting>
  <conditionalFormatting sqref="G239:H239">
    <cfRule type="expression" dxfId="2116" priority="1056" stopIfTrue="1">
      <formula>$A239&lt;&gt;""</formula>
    </cfRule>
  </conditionalFormatting>
  <conditionalFormatting sqref="G239:H239">
    <cfRule type="expression" dxfId="2114" priority="1057" stopIfTrue="1">
      <formula>$A239&lt;&gt;""</formula>
    </cfRule>
  </conditionalFormatting>
  <conditionalFormatting sqref="F239">
    <cfRule type="expression" dxfId="2112" priority="1055" stopIfTrue="1">
      <formula>$A239&lt;&gt;""</formula>
    </cfRule>
  </conditionalFormatting>
  <conditionalFormatting sqref="C243:H243">
    <cfRule type="expression" dxfId="2110" priority="1053" stopIfTrue="1">
      <formula>$A243&lt;&gt;""</formula>
    </cfRule>
  </conditionalFormatting>
  <conditionalFormatting sqref="C243:H243">
    <cfRule type="expression" dxfId="2108" priority="1054" stopIfTrue="1">
      <formula>$A243&lt;&gt;""</formula>
    </cfRule>
  </conditionalFormatting>
  <conditionalFormatting sqref="F241:H241">
    <cfRule type="expression" dxfId="2106" priority="1051" stopIfTrue="1">
      <formula>$A241&lt;&gt;""</formula>
    </cfRule>
  </conditionalFormatting>
  <conditionalFormatting sqref="F241:H241">
    <cfRule type="expression" dxfId="2104" priority="1052" stopIfTrue="1">
      <formula>$A241&lt;&gt;""</formula>
    </cfRule>
  </conditionalFormatting>
  <conditionalFormatting sqref="F242:H242">
    <cfRule type="expression" dxfId="2102" priority="1049" stopIfTrue="1">
      <formula>$A242&lt;&gt;""</formula>
    </cfRule>
  </conditionalFormatting>
  <conditionalFormatting sqref="F242:H242">
    <cfRule type="expression" dxfId="2100" priority="1050" stopIfTrue="1">
      <formula>$A242&lt;&gt;""</formula>
    </cfRule>
  </conditionalFormatting>
  <conditionalFormatting sqref="F224:H224">
    <cfRule type="expression" dxfId="2098" priority="1047" stopIfTrue="1">
      <formula>$A224&lt;&gt;""</formula>
    </cfRule>
  </conditionalFormatting>
  <conditionalFormatting sqref="F224:H224">
    <cfRule type="expression" dxfId="2096" priority="1048" stopIfTrue="1">
      <formula>$A224&lt;&gt;""</formula>
    </cfRule>
  </conditionalFormatting>
  <conditionalFormatting sqref="F222">
    <cfRule type="expression" dxfId="2094" priority="1045" stopIfTrue="1">
      <formula>$A222&lt;&gt;""</formula>
    </cfRule>
  </conditionalFormatting>
  <conditionalFormatting sqref="F222">
    <cfRule type="expression" dxfId="2092" priority="1046" stopIfTrue="1">
      <formula>$A222&lt;&gt;""</formula>
    </cfRule>
  </conditionalFormatting>
  <conditionalFormatting sqref="G222">
    <cfRule type="expression" dxfId="2090" priority="1043" stopIfTrue="1">
      <formula>$A222&lt;&gt;""</formula>
    </cfRule>
  </conditionalFormatting>
  <conditionalFormatting sqref="G222">
    <cfRule type="expression" dxfId="2088" priority="1044" stopIfTrue="1">
      <formula>$A222&lt;&gt;""</formula>
    </cfRule>
  </conditionalFormatting>
  <conditionalFormatting sqref="F223">
    <cfRule type="expression" dxfId="2086" priority="1042" stopIfTrue="1">
      <formula>$A223&lt;&gt;""</formula>
    </cfRule>
  </conditionalFormatting>
  <conditionalFormatting sqref="G223">
    <cfRule type="expression" dxfId="2084" priority="1041" stopIfTrue="1">
      <formula>$A223&lt;&gt;""</formula>
    </cfRule>
  </conditionalFormatting>
  <conditionalFormatting sqref="F225:H225">
    <cfRule type="expression" dxfId="2082" priority="1039" stopIfTrue="1">
      <formula>$A225&lt;&gt;""</formula>
    </cfRule>
  </conditionalFormatting>
  <conditionalFormatting sqref="H225">
    <cfRule type="expression" dxfId="2080" priority="1040" stopIfTrue="1">
      <formula>$A225&lt;&gt;""</formula>
    </cfRule>
  </conditionalFormatting>
  <conditionalFormatting sqref="F226:H226">
    <cfRule type="expression" dxfId="2078" priority="1037" stopIfTrue="1">
      <formula>$A226&lt;&gt;""</formula>
    </cfRule>
  </conditionalFormatting>
  <conditionalFormatting sqref="H226">
    <cfRule type="expression" dxfId="2076" priority="1038" stopIfTrue="1">
      <formula>$A226&lt;&gt;""</formula>
    </cfRule>
  </conditionalFormatting>
  <conditionalFormatting sqref="G227:H227">
    <cfRule type="expression" dxfId="2074" priority="1035" stopIfTrue="1">
      <formula>$A227&lt;&gt;""</formula>
    </cfRule>
  </conditionalFormatting>
  <conditionalFormatting sqref="G227:H227">
    <cfRule type="expression" dxfId="2072" priority="1036" stopIfTrue="1">
      <formula>$A227&lt;&gt;""</formula>
    </cfRule>
  </conditionalFormatting>
  <conditionalFormatting sqref="F227">
    <cfRule type="expression" dxfId="2070" priority="1034" stopIfTrue="1">
      <formula>$A227&lt;&gt;""</formula>
    </cfRule>
  </conditionalFormatting>
  <conditionalFormatting sqref="F230:H230">
    <cfRule type="expression" dxfId="2068" priority="1032" stopIfTrue="1">
      <formula>$A230&lt;&gt;""</formula>
    </cfRule>
  </conditionalFormatting>
  <conditionalFormatting sqref="H230">
    <cfRule type="expression" dxfId="2066" priority="1033" stopIfTrue="1">
      <formula>$A230&lt;&gt;""</formula>
    </cfRule>
  </conditionalFormatting>
  <conditionalFormatting sqref="G229:H229">
    <cfRule type="expression" dxfId="2064" priority="1030" stopIfTrue="1">
      <formula>$A229&lt;&gt;""</formula>
    </cfRule>
  </conditionalFormatting>
  <conditionalFormatting sqref="G229:H229">
    <cfRule type="expression" dxfId="2062" priority="1031" stopIfTrue="1">
      <formula>$A229&lt;&gt;""</formula>
    </cfRule>
  </conditionalFormatting>
  <conditionalFormatting sqref="H228">
    <cfRule type="expression" dxfId="2060" priority="1029" stopIfTrue="1">
      <formula>$A228&lt;&gt;""</formula>
    </cfRule>
  </conditionalFormatting>
  <conditionalFormatting sqref="G231:H231">
    <cfRule type="expression" dxfId="2058" priority="1027" stopIfTrue="1">
      <formula>$A231&lt;&gt;""</formula>
    </cfRule>
  </conditionalFormatting>
  <conditionalFormatting sqref="H231">
    <cfRule type="expression" dxfId="2056" priority="1028" stopIfTrue="1">
      <formula>$A231&lt;&gt;""</formula>
    </cfRule>
  </conditionalFormatting>
  <conditionalFormatting sqref="G231:H231">
    <cfRule type="expression" dxfId="2054" priority="1026" stopIfTrue="1">
      <formula>$A231&lt;&gt;""</formula>
    </cfRule>
  </conditionalFormatting>
  <conditionalFormatting sqref="F231">
    <cfRule type="expression" dxfId="2052" priority="1025" stopIfTrue="1">
      <formula>$A231&lt;&gt;""</formula>
    </cfRule>
  </conditionalFormatting>
  <conditionalFormatting sqref="F232">
    <cfRule type="expression" dxfId="2050" priority="1024" stopIfTrue="1">
      <formula>$A232&lt;&gt;""</formula>
    </cfRule>
  </conditionalFormatting>
  <conditionalFormatting sqref="G232:H232">
    <cfRule type="expression" dxfId="2048" priority="1022" stopIfTrue="1">
      <formula>$A232&lt;&gt;""</formula>
    </cfRule>
  </conditionalFormatting>
  <conditionalFormatting sqref="G232:H232">
    <cfRule type="expression" dxfId="2046" priority="1023" stopIfTrue="1">
      <formula>$A232&lt;&gt;""</formula>
    </cfRule>
  </conditionalFormatting>
  <conditionalFormatting sqref="G233:H233">
    <cfRule type="expression" dxfId="2044" priority="1020" stopIfTrue="1">
      <formula>$A233&lt;&gt;""</formula>
    </cfRule>
  </conditionalFormatting>
  <conditionalFormatting sqref="H233">
    <cfRule type="expression" dxfId="2042" priority="1021" stopIfTrue="1">
      <formula>$A233&lt;&gt;""</formula>
    </cfRule>
  </conditionalFormatting>
  <conditionalFormatting sqref="G233:H233">
    <cfRule type="expression" dxfId="2040" priority="1019" stopIfTrue="1">
      <formula>$A233&lt;&gt;""</formula>
    </cfRule>
  </conditionalFormatting>
  <conditionalFormatting sqref="F233">
    <cfRule type="expression" dxfId="2038" priority="1018" stopIfTrue="1">
      <formula>$A233&lt;&gt;""</formula>
    </cfRule>
  </conditionalFormatting>
  <conditionalFormatting sqref="G234:H234">
    <cfRule type="expression" dxfId="2036" priority="1016" stopIfTrue="1">
      <formula>$A234&lt;&gt;""</formula>
    </cfRule>
  </conditionalFormatting>
  <conditionalFormatting sqref="G234:H234">
    <cfRule type="expression" dxfId="2034" priority="1017" stopIfTrue="1">
      <formula>$A234&lt;&gt;""</formula>
    </cfRule>
  </conditionalFormatting>
  <conditionalFormatting sqref="F235:H235">
    <cfRule type="expression" dxfId="2032" priority="1014" stopIfTrue="1">
      <formula>$A235&lt;&gt;""</formula>
    </cfRule>
  </conditionalFormatting>
  <conditionalFormatting sqref="F235:H235">
    <cfRule type="expression" dxfId="2030" priority="1015" stopIfTrue="1">
      <formula>$A235&lt;&gt;""</formula>
    </cfRule>
  </conditionalFormatting>
  <conditionalFormatting sqref="G237:H237">
    <cfRule type="expression" dxfId="2028" priority="1012" stopIfTrue="1">
      <formula>$A237&lt;&gt;""</formula>
    </cfRule>
  </conditionalFormatting>
  <conditionalFormatting sqref="H237">
    <cfRule type="expression" dxfId="2026" priority="1013" stopIfTrue="1">
      <formula>$A237&lt;&gt;""</formula>
    </cfRule>
  </conditionalFormatting>
  <conditionalFormatting sqref="G237:H237">
    <cfRule type="expression" dxfId="2024" priority="1011" stopIfTrue="1">
      <formula>$A237&lt;&gt;""</formula>
    </cfRule>
  </conditionalFormatting>
  <conditionalFormatting sqref="F237">
    <cfRule type="expression" dxfId="2022" priority="1010" stopIfTrue="1">
      <formula>$A237&lt;&gt;""</formula>
    </cfRule>
  </conditionalFormatting>
  <conditionalFormatting sqref="I239">
    <cfRule type="expression" dxfId="2020" priority="1009" stopIfTrue="1">
      <formula>$A239&lt;&gt;""</formula>
    </cfRule>
  </conditionalFormatting>
  <conditionalFormatting sqref="G249:H249">
    <cfRule type="expression" dxfId="2018" priority="1007" stopIfTrue="1">
      <formula>$A249&lt;&gt;""</formula>
    </cfRule>
  </conditionalFormatting>
  <conditionalFormatting sqref="G249:H249">
    <cfRule type="expression" dxfId="2016" priority="1008" stopIfTrue="1">
      <formula>$A249&lt;&gt;""</formula>
    </cfRule>
  </conditionalFormatting>
  <conditionalFormatting sqref="F249">
    <cfRule type="expression" dxfId="2014" priority="1006" stopIfTrue="1">
      <formula>$A249&lt;&gt;""</formula>
    </cfRule>
  </conditionalFormatting>
  <conditionalFormatting sqref="G240:H240">
    <cfRule type="expression" dxfId="2012" priority="1004" stopIfTrue="1">
      <formula>$A240&lt;&gt;""</formula>
    </cfRule>
  </conditionalFormatting>
  <conditionalFormatting sqref="G240:H240">
    <cfRule type="expression" dxfId="2010" priority="1005" stopIfTrue="1">
      <formula>$A240&lt;&gt;""</formula>
    </cfRule>
  </conditionalFormatting>
  <conditionalFormatting sqref="F240">
    <cfRule type="expression" dxfId="2008" priority="1003" stopIfTrue="1">
      <formula>$A240&lt;&gt;""</formula>
    </cfRule>
  </conditionalFormatting>
  <conditionalFormatting sqref="G242:H242">
    <cfRule type="expression" dxfId="2006" priority="1001" stopIfTrue="1">
      <formula>$A242&lt;&gt;""</formula>
    </cfRule>
  </conditionalFormatting>
  <conditionalFormatting sqref="G242:H242">
    <cfRule type="expression" dxfId="2004" priority="1002" stopIfTrue="1">
      <formula>$A242&lt;&gt;""</formula>
    </cfRule>
  </conditionalFormatting>
  <conditionalFormatting sqref="G245:H245">
    <cfRule type="expression" dxfId="2002" priority="999" stopIfTrue="1">
      <formula>$A245&lt;&gt;""</formula>
    </cfRule>
  </conditionalFormatting>
  <conditionalFormatting sqref="G245:H245">
    <cfRule type="expression" dxfId="2000" priority="1000" stopIfTrue="1">
      <formula>$A245&lt;&gt;""</formula>
    </cfRule>
  </conditionalFormatting>
  <conditionalFormatting sqref="F245">
    <cfRule type="expression" dxfId="1998" priority="998" stopIfTrue="1">
      <formula>$A245&lt;&gt;""</formula>
    </cfRule>
  </conditionalFormatting>
  <conditionalFormatting sqref="H247">
    <cfRule type="expression" dxfId="1996" priority="996" stopIfTrue="1">
      <formula>$A247&lt;&gt;""</formula>
    </cfRule>
  </conditionalFormatting>
  <conditionalFormatting sqref="H247">
    <cfRule type="expression" dxfId="1994" priority="997" stopIfTrue="1">
      <formula>$A247&lt;&gt;""</formula>
    </cfRule>
  </conditionalFormatting>
  <conditionalFormatting sqref="G247">
    <cfRule type="expression" dxfId="1992" priority="994" stopIfTrue="1">
      <formula>$A247&lt;&gt;""</formula>
    </cfRule>
  </conditionalFormatting>
  <conditionalFormatting sqref="G247">
    <cfRule type="expression" dxfId="1990" priority="995" stopIfTrue="1">
      <formula>$A247&lt;&gt;""</formula>
    </cfRule>
  </conditionalFormatting>
  <conditionalFormatting sqref="G248:H248">
    <cfRule type="expression" dxfId="1988" priority="992" stopIfTrue="1">
      <formula>$A248&lt;&gt;""</formula>
    </cfRule>
  </conditionalFormatting>
  <conditionalFormatting sqref="G248:H248">
    <cfRule type="expression" dxfId="1986" priority="993" stopIfTrue="1">
      <formula>$A248&lt;&gt;""</formula>
    </cfRule>
  </conditionalFormatting>
  <conditionalFormatting sqref="F248">
    <cfRule type="expression" dxfId="1984" priority="991" stopIfTrue="1">
      <formula>$A248&lt;&gt;""</formula>
    </cfRule>
  </conditionalFormatting>
  <conditionalFormatting sqref="C252:H252">
    <cfRule type="expression" dxfId="1982" priority="989" stopIfTrue="1">
      <formula>$A252&lt;&gt;""</formula>
    </cfRule>
  </conditionalFormatting>
  <conditionalFormatting sqref="C252:H252">
    <cfRule type="expression" dxfId="1980" priority="990" stopIfTrue="1">
      <formula>$A252&lt;&gt;""</formula>
    </cfRule>
  </conditionalFormatting>
  <conditionalFormatting sqref="F250:H250">
    <cfRule type="expression" dxfId="1978" priority="987" stopIfTrue="1">
      <formula>$A250&lt;&gt;""</formula>
    </cfRule>
  </conditionalFormatting>
  <conditionalFormatting sqref="F250:H250">
    <cfRule type="expression" dxfId="1976" priority="988" stopIfTrue="1">
      <formula>$A250&lt;&gt;""</formula>
    </cfRule>
  </conditionalFormatting>
  <conditionalFormatting sqref="F251:H251">
    <cfRule type="expression" dxfId="1974" priority="985" stopIfTrue="1">
      <formula>$A251&lt;&gt;""</formula>
    </cfRule>
  </conditionalFormatting>
  <conditionalFormatting sqref="F251:H251">
    <cfRule type="expression" dxfId="1972" priority="986" stopIfTrue="1">
      <formula>$A251&lt;&gt;""</formula>
    </cfRule>
  </conditionalFormatting>
  <conditionalFormatting sqref="F248:I248">
    <cfRule type="expression" dxfId="1970" priority="984" stopIfTrue="1">
      <formula>$A248&lt;&gt;""</formula>
    </cfRule>
  </conditionalFormatting>
  <conditionalFormatting sqref="H249:I249">
    <cfRule type="expression" dxfId="1968" priority="983" stopIfTrue="1">
      <formula>$A249&lt;&gt;""</formula>
    </cfRule>
  </conditionalFormatting>
  <conditionalFormatting sqref="F224:H224">
    <cfRule type="expression" dxfId="1966" priority="981" stopIfTrue="1">
      <formula>$A224&lt;&gt;""</formula>
    </cfRule>
  </conditionalFormatting>
  <conditionalFormatting sqref="H224">
    <cfRule type="expression" dxfId="1964" priority="982" stopIfTrue="1">
      <formula>$A224&lt;&gt;""</formula>
    </cfRule>
  </conditionalFormatting>
  <conditionalFormatting sqref="G223:H223">
    <cfRule type="expression" dxfId="1962" priority="979" stopIfTrue="1">
      <formula>$A223&lt;&gt;""</formula>
    </cfRule>
  </conditionalFormatting>
  <conditionalFormatting sqref="G223:H223">
    <cfRule type="expression" dxfId="1960" priority="980" stopIfTrue="1">
      <formula>$A223&lt;&gt;""</formula>
    </cfRule>
  </conditionalFormatting>
  <conditionalFormatting sqref="H222">
    <cfRule type="expression" dxfId="1958" priority="978" stopIfTrue="1">
      <formula>$A222&lt;&gt;""</formula>
    </cfRule>
  </conditionalFormatting>
  <conditionalFormatting sqref="G225:H225">
    <cfRule type="expression" dxfId="1956" priority="976" stopIfTrue="1">
      <formula>$A225&lt;&gt;""</formula>
    </cfRule>
  </conditionalFormatting>
  <conditionalFormatting sqref="H225">
    <cfRule type="expression" dxfId="1954" priority="977" stopIfTrue="1">
      <formula>$A225&lt;&gt;""</formula>
    </cfRule>
  </conditionalFormatting>
  <conditionalFormatting sqref="G225:H225">
    <cfRule type="expression" dxfId="1952" priority="975" stopIfTrue="1">
      <formula>$A225&lt;&gt;""</formula>
    </cfRule>
  </conditionalFormatting>
  <conditionalFormatting sqref="F225">
    <cfRule type="expression" dxfId="1950" priority="974" stopIfTrue="1">
      <formula>$A225&lt;&gt;""</formula>
    </cfRule>
  </conditionalFormatting>
  <conditionalFormatting sqref="F226">
    <cfRule type="expression" dxfId="1948" priority="973" stopIfTrue="1">
      <formula>$A226&lt;&gt;""</formula>
    </cfRule>
  </conditionalFormatting>
  <conditionalFormatting sqref="G226:H226">
    <cfRule type="expression" dxfId="1946" priority="971" stopIfTrue="1">
      <formula>$A226&lt;&gt;""</formula>
    </cfRule>
  </conditionalFormatting>
  <conditionalFormatting sqref="G226:H226">
    <cfRule type="expression" dxfId="1944" priority="972" stopIfTrue="1">
      <formula>$A226&lt;&gt;""</formula>
    </cfRule>
  </conditionalFormatting>
  <conditionalFormatting sqref="G227:H227">
    <cfRule type="expression" dxfId="1942" priority="969" stopIfTrue="1">
      <formula>$A227&lt;&gt;""</formula>
    </cfRule>
  </conditionalFormatting>
  <conditionalFormatting sqref="H227">
    <cfRule type="expression" dxfId="1940" priority="970" stopIfTrue="1">
      <formula>$A227&lt;&gt;""</formula>
    </cfRule>
  </conditionalFormatting>
  <conditionalFormatting sqref="G227:H227">
    <cfRule type="expression" dxfId="1938" priority="968" stopIfTrue="1">
      <formula>$A227&lt;&gt;""</formula>
    </cfRule>
  </conditionalFormatting>
  <conditionalFormatting sqref="F227">
    <cfRule type="expression" dxfId="1936" priority="967" stopIfTrue="1">
      <formula>$A227&lt;&gt;""</formula>
    </cfRule>
  </conditionalFormatting>
  <conditionalFormatting sqref="G228:H228">
    <cfRule type="expression" dxfId="1934" priority="965" stopIfTrue="1">
      <formula>$A228&lt;&gt;""</formula>
    </cfRule>
  </conditionalFormatting>
  <conditionalFormatting sqref="G228:H228">
    <cfRule type="expression" dxfId="1932" priority="966" stopIfTrue="1">
      <formula>$A228&lt;&gt;""</formula>
    </cfRule>
  </conditionalFormatting>
  <conditionalFormatting sqref="F229:H229">
    <cfRule type="expression" dxfId="1930" priority="963" stopIfTrue="1">
      <formula>$A229&lt;&gt;""</formula>
    </cfRule>
  </conditionalFormatting>
  <conditionalFormatting sqref="F229:H229">
    <cfRule type="expression" dxfId="1928" priority="964" stopIfTrue="1">
      <formula>$A229&lt;&gt;""</formula>
    </cfRule>
  </conditionalFormatting>
  <conditionalFormatting sqref="G231:H231">
    <cfRule type="expression" dxfId="1926" priority="961" stopIfTrue="1">
      <formula>$A231&lt;&gt;""</formula>
    </cfRule>
  </conditionalFormatting>
  <conditionalFormatting sqref="H231">
    <cfRule type="expression" dxfId="1924" priority="962" stopIfTrue="1">
      <formula>$A231&lt;&gt;""</formula>
    </cfRule>
  </conditionalFormatting>
  <conditionalFormatting sqref="G231:H231">
    <cfRule type="expression" dxfId="1922" priority="960" stopIfTrue="1">
      <formula>$A231&lt;&gt;""</formula>
    </cfRule>
  </conditionalFormatting>
  <conditionalFormatting sqref="F231">
    <cfRule type="expression" dxfId="1920" priority="959" stopIfTrue="1">
      <formula>$A231&lt;&gt;""</formula>
    </cfRule>
  </conditionalFormatting>
  <conditionalFormatting sqref="I233">
    <cfRule type="expression" dxfId="1918" priority="958" stopIfTrue="1">
      <formula>$A233&lt;&gt;""</formula>
    </cfRule>
  </conditionalFormatting>
  <conditionalFormatting sqref="G243:H243">
    <cfRule type="expression" dxfId="1916" priority="956" stopIfTrue="1">
      <formula>$A243&lt;&gt;""</formula>
    </cfRule>
  </conditionalFormatting>
  <conditionalFormatting sqref="G243:H243">
    <cfRule type="expression" dxfId="1914" priority="957" stopIfTrue="1">
      <formula>$A243&lt;&gt;""</formula>
    </cfRule>
  </conditionalFormatting>
  <conditionalFormatting sqref="F243">
    <cfRule type="expression" dxfId="1912" priority="955" stopIfTrue="1">
      <formula>$A243&lt;&gt;""</formula>
    </cfRule>
  </conditionalFormatting>
  <conditionalFormatting sqref="G234:H234">
    <cfRule type="expression" dxfId="1910" priority="953" stopIfTrue="1">
      <formula>$A234&lt;&gt;""</formula>
    </cfRule>
  </conditionalFormatting>
  <conditionalFormatting sqref="G234:H234">
    <cfRule type="expression" dxfId="1908" priority="954" stopIfTrue="1">
      <formula>$A234&lt;&gt;""</formula>
    </cfRule>
  </conditionalFormatting>
  <conditionalFormatting sqref="F234">
    <cfRule type="expression" dxfId="1906" priority="952" stopIfTrue="1">
      <formula>$A234&lt;&gt;""</formula>
    </cfRule>
  </conditionalFormatting>
  <conditionalFormatting sqref="G236:H236">
    <cfRule type="expression" dxfId="1904" priority="950" stopIfTrue="1">
      <formula>$A236&lt;&gt;""</formula>
    </cfRule>
  </conditionalFormatting>
  <conditionalFormatting sqref="G236:H236">
    <cfRule type="expression" dxfId="1902" priority="951" stopIfTrue="1">
      <formula>$A236&lt;&gt;""</formula>
    </cfRule>
  </conditionalFormatting>
  <conditionalFormatting sqref="G239:H239">
    <cfRule type="expression" dxfId="1900" priority="948" stopIfTrue="1">
      <formula>$A239&lt;&gt;""</formula>
    </cfRule>
  </conditionalFormatting>
  <conditionalFormatting sqref="G239:H239">
    <cfRule type="expression" dxfId="1898" priority="949" stopIfTrue="1">
      <formula>$A239&lt;&gt;""</formula>
    </cfRule>
  </conditionalFormatting>
  <conditionalFormatting sqref="F239">
    <cfRule type="expression" dxfId="1896" priority="947" stopIfTrue="1">
      <formula>$A239&lt;&gt;""</formula>
    </cfRule>
  </conditionalFormatting>
  <conditionalFormatting sqref="H241">
    <cfRule type="expression" dxfId="1894" priority="945" stopIfTrue="1">
      <formula>$A241&lt;&gt;""</formula>
    </cfRule>
  </conditionalFormatting>
  <conditionalFormatting sqref="H241">
    <cfRule type="expression" dxfId="1892" priority="946" stopIfTrue="1">
      <formula>$A241&lt;&gt;""</formula>
    </cfRule>
  </conditionalFormatting>
  <conditionalFormatting sqref="G241">
    <cfRule type="expression" dxfId="1890" priority="943" stopIfTrue="1">
      <formula>$A241&lt;&gt;""</formula>
    </cfRule>
  </conditionalFormatting>
  <conditionalFormatting sqref="G241">
    <cfRule type="expression" dxfId="1888" priority="944" stopIfTrue="1">
      <formula>$A241&lt;&gt;""</formula>
    </cfRule>
  </conditionalFormatting>
  <conditionalFormatting sqref="G242:H242">
    <cfRule type="expression" dxfId="1886" priority="941" stopIfTrue="1">
      <formula>$A242&lt;&gt;""</formula>
    </cfRule>
  </conditionalFormatting>
  <conditionalFormatting sqref="G242:H242">
    <cfRule type="expression" dxfId="1884" priority="942" stopIfTrue="1">
      <formula>$A242&lt;&gt;""</formula>
    </cfRule>
  </conditionalFormatting>
  <conditionalFormatting sqref="F242">
    <cfRule type="expression" dxfId="1882" priority="940" stopIfTrue="1">
      <formula>$A242&lt;&gt;""</formula>
    </cfRule>
  </conditionalFormatting>
  <conditionalFormatting sqref="C246:H246">
    <cfRule type="expression" dxfId="1880" priority="938" stopIfTrue="1">
      <formula>$A246&lt;&gt;""</formula>
    </cfRule>
  </conditionalFormatting>
  <conditionalFormatting sqref="C246:H246">
    <cfRule type="expression" dxfId="1878" priority="939" stopIfTrue="1">
      <formula>$A246&lt;&gt;""</formula>
    </cfRule>
  </conditionalFormatting>
  <conditionalFormatting sqref="F244:H244">
    <cfRule type="expression" dxfId="1876" priority="936" stopIfTrue="1">
      <formula>$A244&lt;&gt;""</formula>
    </cfRule>
  </conditionalFormatting>
  <conditionalFormatting sqref="F244:H244">
    <cfRule type="expression" dxfId="1874" priority="937" stopIfTrue="1">
      <formula>$A244&lt;&gt;""</formula>
    </cfRule>
  </conditionalFormatting>
  <conditionalFormatting sqref="F245:H245">
    <cfRule type="expression" dxfId="1872" priority="934" stopIfTrue="1">
      <formula>$A245&lt;&gt;""</formula>
    </cfRule>
  </conditionalFormatting>
  <conditionalFormatting sqref="F245:H245">
    <cfRule type="expression" dxfId="1870" priority="935" stopIfTrue="1">
      <formula>$A245&lt;&gt;""</formula>
    </cfRule>
  </conditionalFormatting>
  <conditionalFormatting sqref="F227:H227">
    <cfRule type="expression" dxfId="1868" priority="932" stopIfTrue="1">
      <formula>$A227&lt;&gt;""</formula>
    </cfRule>
  </conditionalFormatting>
  <conditionalFormatting sqref="F227:H227">
    <cfRule type="expression" dxfId="1866" priority="933" stopIfTrue="1">
      <formula>$A227&lt;&gt;""</formula>
    </cfRule>
  </conditionalFormatting>
  <conditionalFormatting sqref="F224:H224">
    <cfRule type="expression" dxfId="1864" priority="930" stopIfTrue="1">
      <formula>$A224&lt;&gt;""</formula>
    </cfRule>
  </conditionalFormatting>
  <conditionalFormatting sqref="F224:H224">
    <cfRule type="expression" dxfId="1862" priority="931" stopIfTrue="1">
      <formula>$A224&lt;&gt;""</formula>
    </cfRule>
  </conditionalFormatting>
  <conditionalFormatting sqref="F225">
    <cfRule type="expression" dxfId="1860" priority="928" stopIfTrue="1">
      <formula>$A225&lt;&gt;""</formula>
    </cfRule>
  </conditionalFormatting>
  <conditionalFormatting sqref="F225">
    <cfRule type="expression" dxfId="1858" priority="929" stopIfTrue="1">
      <formula>$A225&lt;&gt;""</formula>
    </cfRule>
  </conditionalFormatting>
  <conditionalFormatting sqref="G225">
    <cfRule type="expression" dxfId="1856" priority="926" stopIfTrue="1">
      <formula>$A225&lt;&gt;""</formula>
    </cfRule>
  </conditionalFormatting>
  <conditionalFormatting sqref="G225">
    <cfRule type="expression" dxfId="1854" priority="927" stopIfTrue="1">
      <formula>$A225&lt;&gt;""</formula>
    </cfRule>
  </conditionalFormatting>
  <conditionalFormatting sqref="F226">
    <cfRule type="expression" dxfId="1852" priority="925" stopIfTrue="1">
      <formula>$A226&lt;&gt;""</formula>
    </cfRule>
  </conditionalFormatting>
  <conditionalFormatting sqref="G226">
    <cfRule type="expression" dxfId="1850" priority="924" stopIfTrue="1">
      <formula>$A226&lt;&gt;""</formula>
    </cfRule>
  </conditionalFormatting>
  <conditionalFormatting sqref="F228:H228">
    <cfRule type="expression" dxfId="1848" priority="922" stopIfTrue="1">
      <formula>$A228&lt;&gt;""</formula>
    </cfRule>
  </conditionalFormatting>
  <conditionalFormatting sqref="H228">
    <cfRule type="expression" dxfId="1846" priority="923" stopIfTrue="1">
      <formula>$A228&lt;&gt;""</formula>
    </cfRule>
  </conditionalFormatting>
  <conditionalFormatting sqref="F229:H229">
    <cfRule type="expression" dxfId="1844" priority="920" stopIfTrue="1">
      <formula>$A229&lt;&gt;""</formula>
    </cfRule>
  </conditionalFormatting>
  <conditionalFormatting sqref="H229">
    <cfRule type="expression" dxfId="1842" priority="921" stopIfTrue="1">
      <formula>$A229&lt;&gt;""</formula>
    </cfRule>
  </conditionalFormatting>
  <conditionalFormatting sqref="G230:H230">
    <cfRule type="expression" dxfId="1840" priority="918" stopIfTrue="1">
      <formula>$A230&lt;&gt;""</formula>
    </cfRule>
  </conditionalFormatting>
  <conditionalFormatting sqref="G230:H230">
    <cfRule type="expression" dxfId="1838" priority="919" stopIfTrue="1">
      <formula>$A230&lt;&gt;""</formula>
    </cfRule>
  </conditionalFormatting>
  <conditionalFormatting sqref="F230">
    <cfRule type="expression" dxfId="1836" priority="917" stopIfTrue="1">
      <formula>$A230&lt;&gt;""</formula>
    </cfRule>
  </conditionalFormatting>
  <conditionalFormatting sqref="F233:H233">
    <cfRule type="expression" dxfId="1834" priority="915" stopIfTrue="1">
      <formula>$A233&lt;&gt;""</formula>
    </cfRule>
  </conditionalFormatting>
  <conditionalFormatting sqref="H233">
    <cfRule type="expression" dxfId="1832" priority="916" stopIfTrue="1">
      <formula>$A233&lt;&gt;""</formula>
    </cfRule>
  </conditionalFormatting>
  <conditionalFormatting sqref="G232:H232">
    <cfRule type="expression" dxfId="1830" priority="913" stopIfTrue="1">
      <formula>$A232&lt;&gt;""</formula>
    </cfRule>
  </conditionalFormatting>
  <conditionalFormatting sqref="G232:H232">
    <cfRule type="expression" dxfId="1828" priority="914" stopIfTrue="1">
      <formula>$A232&lt;&gt;""</formula>
    </cfRule>
  </conditionalFormatting>
  <conditionalFormatting sqref="H231">
    <cfRule type="expression" dxfId="1826" priority="912" stopIfTrue="1">
      <formula>$A231&lt;&gt;""</formula>
    </cfRule>
  </conditionalFormatting>
  <conditionalFormatting sqref="G234:H234">
    <cfRule type="expression" dxfId="1824" priority="910" stopIfTrue="1">
      <formula>$A234&lt;&gt;""</formula>
    </cfRule>
  </conditionalFormatting>
  <conditionalFormatting sqref="H234">
    <cfRule type="expression" dxfId="1822" priority="911" stopIfTrue="1">
      <formula>$A234&lt;&gt;""</formula>
    </cfRule>
  </conditionalFormatting>
  <conditionalFormatting sqref="G234:H234">
    <cfRule type="expression" dxfId="1820" priority="909" stopIfTrue="1">
      <formula>$A234&lt;&gt;""</formula>
    </cfRule>
  </conditionalFormatting>
  <conditionalFormatting sqref="F234">
    <cfRule type="expression" dxfId="1818" priority="908" stopIfTrue="1">
      <formula>$A234&lt;&gt;""</formula>
    </cfRule>
  </conditionalFormatting>
  <conditionalFormatting sqref="F235">
    <cfRule type="expression" dxfId="1816" priority="907" stopIfTrue="1">
      <formula>$A235&lt;&gt;""</formula>
    </cfRule>
  </conditionalFormatting>
  <conditionalFormatting sqref="G235:H235">
    <cfRule type="expression" dxfId="1814" priority="905" stopIfTrue="1">
      <formula>$A235&lt;&gt;""</formula>
    </cfRule>
  </conditionalFormatting>
  <conditionalFormatting sqref="G235:H235">
    <cfRule type="expression" dxfId="1812" priority="906" stopIfTrue="1">
      <formula>$A235&lt;&gt;""</formula>
    </cfRule>
  </conditionalFormatting>
  <conditionalFormatting sqref="G236:H236">
    <cfRule type="expression" dxfId="1810" priority="903" stopIfTrue="1">
      <formula>$A236&lt;&gt;""</formula>
    </cfRule>
  </conditionalFormatting>
  <conditionalFormatting sqref="H236">
    <cfRule type="expression" dxfId="1808" priority="904" stopIfTrue="1">
      <formula>$A236&lt;&gt;""</formula>
    </cfRule>
  </conditionalFormatting>
  <conditionalFormatting sqref="G236:H236">
    <cfRule type="expression" dxfId="1806" priority="902" stopIfTrue="1">
      <formula>$A236&lt;&gt;""</formula>
    </cfRule>
  </conditionalFormatting>
  <conditionalFormatting sqref="F236">
    <cfRule type="expression" dxfId="1804" priority="901" stopIfTrue="1">
      <formula>$A236&lt;&gt;""</formula>
    </cfRule>
  </conditionalFormatting>
  <conditionalFormatting sqref="G237:H237">
    <cfRule type="expression" dxfId="1802" priority="899" stopIfTrue="1">
      <formula>$A237&lt;&gt;""</formula>
    </cfRule>
  </conditionalFormatting>
  <conditionalFormatting sqref="G237:H237">
    <cfRule type="expression" dxfId="1800" priority="900" stopIfTrue="1">
      <formula>$A237&lt;&gt;""</formula>
    </cfRule>
  </conditionalFormatting>
  <conditionalFormatting sqref="F238:H238">
    <cfRule type="expression" dxfId="1798" priority="897" stopIfTrue="1">
      <formula>$A238&lt;&gt;""</formula>
    </cfRule>
  </conditionalFormatting>
  <conditionalFormatting sqref="F238:H238">
    <cfRule type="expression" dxfId="1796" priority="898" stopIfTrue="1">
      <formula>$A238&lt;&gt;""</formula>
    </cfRule>
  </conditionalFormatting>
  <conditionalFormatting sqref="G240:H240">
    <cfRule type="expression" dxfId="1794" priority="895" stopIfTrue="1">
      <formula>$A240&lt;&gt;""</formula>
    </cfRule>
  </conditionalFormatting>
  <conditionalFormatting sqref="H240">
    <cfRule type="expression" dxfId="1792" priority="896" stopIfTrue="1">
      <formula>$A240&lt;&gt;""</formula>
    </cfRule>
  </conditionalFormatting>
  <conditionalFormatting sqref="G240:H240">
    <cfRule type="expression" dxfId="1790" priority="894" stopIfTrue="1">
      <formula>$A240&lt;&gt;""</formula>
    </cfRule>
  </conditionalFormatting>
  <conditionalFormatting sqref="F240">
    <cfRule type="expression" dxfId="1788" priority="893" stopIfTrue="1">
      <formula>$A240&lt;&gt;""</formula>
    </cfRule>
  </conditionalFormatting>
  <conditionalFormatting sqref="I242">
    <cfRule type="expression" dxfId="1786" priority="892" stopIfTrue="1">
      <formula>$A242&lt;&gt;""</formula>
    </cfRule>
  </conditionalFormatting>
  <conditionalFormatting sqref="G252:H252">
    <cfRule type="expression" dxfId="1784" priority="890" stopIfTrue="1">
      <formula>$A252&lt;&gt;""</formula>
    </cfRule>
  </conditionalFormatting>
  <conditionalFormatting sqref="G252:H252">
    <cfRule type="expression" dxfId="1782" priority="891" stopIfTrue="1">
      <formula>$A252&lt;&gt;""</formula>
    </cfRule>
  </conditionalFormatting>
  <conditionalFormatting sqref="F252">
    <cfRule type="expression" dxfId="1780" priority="889" stopIfTrue="1">
      <formula>$A252&lt;&gt;""</formula>
    </cfRule>
  </conditionalFormatting>
  <conditionalFormatting sqref="G243:H243">
    <cfRule type="expression" dxfId="1778" priority="887" stopIfTrue="1">
      <formula>$A243&lt;&gt;""</formula>
    </cfRule>
  </conditionalFormatting>
  <conditionalFormatting sqref="G243:H243">
    <cfRule type="expression" dxfId="1776" priority="888" stopIfTrue="1">
      <formula>$A243&lt;&gt;""</formula>
    </cfRule>
  </conditionalFormatting>
  <conditionalFormatting sqref="F243">
    <cfRule type="expression" dxfId="1774" priority="886" stopIfTrue="1">
      <formula>$A243&lt;&gt;""</formula>
    </cfRule>
  </conditionalFormatting>
  <conditionalFormatting sqref="G245:H245">
    <cfRule type="expression" dxfId="1772" priority="884" stopIfTrue="1">
      <formula>$A245&lt;&gt;""</formula>
    </cfRule>
  </conditionalFormatting>
  <conditionalFormatting sqref="G245:H245">
    <cfRule type="expression" dxfId="1770" priority="885" stopIfTrue="1">
      <formula>$A245&lt;&gt;""</formula>
    </cfRule>
  </conditionalFormatting>
  <conditionalFormatting sqref="G248:H248">
    <cfRule type="expression" dxfId="1768" priority="882" stopIfTrue="1">
      <formula>$A248&lt;&gt;""</formula>
    </cfRule>
  </conditionalFormatting>
  <conditionalFormatting sqref="G248:H248">
    <cfRule type="expression" dxfId="1766" priority="883" stopIfTrue="1">
      <formula>$A248&lt;&gt;""</formula>
    </cfRule>
  </conditionalFormatting>
  <conditionalFormatting sqref="F248">
    <cfRule type="expression" dxfId="1764" priority="881" stopIfTrue="1">
      <formula>$A248&lt;&gt;""</formula>
    </cfRule>
  </conditionalFormatting>
  <conditionalFormatting sqref="H250">
    <cfRule type="expression" dxfId="1762" priority="879" stopIfTrue="1">
      <formula>$A250&lt;&gt;""</formula>
    </cfRule>
  </conditionalFormatting>
  <conditionalFormatting sqref="H250">
    <cfRule type="expression" dxfId="1760" priority="880" stopIfTrue="1">
      <formula>$A250&lt;&gt;""</formula>
    </cfRule>
  </conditionalFormatting>
  <conditionalFormatting sqref="G250">
    <cfRule type="expression" dxfId="1758" priority="877" stopIfTrue="1">
      <formula>$A250&lt;&gt;""</formula>
    </cfRule>
  </conditionalFormatting>
  <conditionalFormatting sqref="G250">
    <cfRule type="expression" dxfId="1756" priority="878" stopIfTrue="1">
      <formula>$A250&lt;&gt;""</formula>
    </cfRule>
  </conditionalFormatting>
  <conditionalFormatting sqref="G251:H251">
    <cfRule type="expression" dxfId="1754" priority="875" stopIfTrue="1">
      <formula>$A251&lt;&gt;""</formula>
    </cfRule>
  </conditionalFormatting>
  <conditionalFormatting sqref="G251:H251">
    <cfRule type="expression" dxfId="1752" priority="876" stopIfTrue="1">
      <formula>$A251&lt;&gt;""</formula>
    </cfRule>
  </conditionalFormatting>
  <conditionalFormatting sqref="F251">
    <cfRule type="expression" dxfId="1750" priority="874" stopIfTrue="1">
      <formula>$A251&lt;&gt;""</formula>
    </cfRule>
  </conditionalFormatting>
  <conditionalFormatting sqref="C255:H255">
    <cfRule type="expression" dxfId="1748" priority="872" stopIfTrue="1">
      <formula>$A255&lt;&gt;""</formula>
    </cfRule>
  </conditionalFormatting>
  <conditionalFormatting sqref="C255:H255">
    <cfRule type="expression" dxfId="1746" priority="873" stopIfTrue="1">
      <formula>$A255&lt;&gt;""</formula>
    </cfRule>
  </conditionalFormatting>
  <conditionalFormatting sqref="F253:H253">
    <cfRule type="expression" dxfId="1744" priority="870" stopIfTrue="1">
      <formula>$A253&lt;&gt;""</formula>
    </cfRule>
  </conditionalFormatting>
  <conditionalFormatting sqref="F253:H253">
    <cfRule type="expression" dxfId="1742" priority="871" stopIfTrue="1">
      <formula>$A253&lt;&gt;""</formula>
    </cfRule>
  </conditionalFormatting>
  <conditionalFormatting sqref="F254:H254">
    <cfRule type="expression" dxfId="1740" priority="868" stopIfTrue="1">
      <formula>$A254&lt;&gt;""</formula>
    </cfRule>
  </conditionalFormatting>
  <conditionalFormatting sqref="F254:H254">
    <cfRule type="expression" dxfId="1738" priority="869" stopIfTrue="1">
      <formula>$A254&lt;&gt;""</formula>
    </cfRule>
  </conditionalFormatting>
  <conditionalFormatting sqref="F251:I251">
    <cfRule type="expression" dxfId="1736" priority="867" stopIfTrue="1">
      <formula>$A251&lt;&gt;""</formula>
    </cfRule>
  </conditionalFormatting>
  <conditionalFormatting sqref="H252:I252">
    <cfRule type="expression" dxfId="1734" priority="866" stopIfTrue="1">
      <formula>$A252&lt;&gt;""</formula>
    </cfRule>
  </conditionalFormatting>
  <conditionalFormatting sqref="F222:H222">
    <cfRule type="expression" dxfId="1732" priority="864" stopIfTrue="1">
      <formula>$A222&lt;&gt;""</formula>
    </cfRule>
  </conditionalFormatting>
  <conditionalFormatting sqref="H222">
    <cfRule type="expression" dxfId="1730" priority="865" stopIfTrue="1">
      <formula>$A222&lt;&gt;""</formula>
    </cfRule>
  </conditionalFormatting>
  <conditionalFormatting sqref="F223:H223">
    <cfRule type="expression" dxfId="1728" priority="862" stopIfTrue="1">
      <formula>$A223&lt;&gt;""</formula>
    </cfRule>
  </conditionalFormatting>
  <conditionalFormatting sqref="H223">
    <cfRule type="expression" dxfId="1726" priority="863" stopIfTrue="1">
      <formula>$A223&lt;&gt;""</formula>
    </cfRule>
  </conditionalFormatting>
  <conditionalFormatting sqref="G224:H224">
    <cfRule type="expression" dxfId="1724" priority="860" stopIfTrue="1">
      <formula>$A224&lt;&gt;""</formula>
    </cfRule>
  </conditionalFormatting>
  <conditionalFormatting sqref="G224:H224">
    <cfRule type="expression" dxfId="1722" priority="861" stopIfTrue="1">
      <formula>$A224&lt;&gt;""</formula>
    </cfRule>
  </conditionalFormatting>
  <conditionalFormatting sqref="F224">
    <cfRule type="expression" dxfId="1720" priority="859" stopIfTrue="1">
      <formula>$A224&lt;&gt;""</formula>
    </cfRule>
  </conditionalFormatting>
  <conditionalFormatting sqref="F227:H227">
    <cfRule type="expression" dxfId="1718" priority="857" stopIfTrue="1">
      <formula>$A227&lt;&gt;""</formula>
    </cfRule>
  </conditionalFormatting>
  <conditionalFormatting sqref="H227">
    <cfRule type="expression" dxfId="1716" priority="858" stopIfTrue="1">
      <formula>$A227&lt;&gt;""</formula>
    </cfRule>
  </conditionalFormatting>
  <conditionalFormatting sqref="G226:H226">
    <cfRule type="expression" dxfId="1714" priority="855" stopIfTrue="1">
      <formula>$A226&lt;&gt;""</formula>
    </cfRule>
  </conditionalFormatting>
  <conditionalFormatting sqref="G226:H226">
    <cfRule type="expression" dxfId="1712" priority="856" stopIfTrue="1">
      <formula>$A226&lt;&gt;""</formula>
    </cfRule>
  </conditionalFormatting>
  <conditionalFormatting sqref="H225">
    <cfRule type="expression" dxfId="1710" priority="854" stopIfTrue="1">
      <formula>$A225&lt;&gt;""</formula>
    </cfRule>
  </conditionalFormatting>
  <conditionalFormatting sqref="G228:H228">
    <cfRule type="expression" dxfId="1708" priority="852" stopIfTrue="1">
      <formula>$A228&lt;&gt;""</formula>
    </cfRule>
  </conditionalFormatting>
  <conditionalFormatting sqref="H228">
    <cfRule type="expression" dxfId="1706" priority="853" stopIfTrue="1">
      <formula>$A228&lt;&gt;""</formula>
    </cfRule>
  </conditionalFormatting>
  <conditionalFormatting sqref="G228:H228">
    <cfRule type="expression" dxfId="1704" priority="851" stopIfTrue="1">
      <formula>$A228&lt;&gt;""</formula>
    </cfRule>
  </conditionalFormatting>
  <conditionalFormatting sqref="F228">
    <cfRule type="expression" dxfId="1702" priority="850" stopIfTrue="1">
      <formula>$A228&lt;&gt;""</formula>
    </cfRule>
  </conditionalFormatting>
  <conditionalFormatting sqref="F229">
    <cfRule type="expression" dxfId="1700" priority="849" stopIfTrue="1">
      <formula>$A229&lt;&gt;""</formula>
    </cfRule>
  </conditionalFormatting>
  <conditionalFormatting sqref="G229:H229">
    <cfRule type="expression" dxfId="1698" priority="847" stopIfTrue="1">
      <formula>$A229&lt;&gt;""</formula>
    </cfRule>
  </conditionalFormatting>
  <conditionalFormatting sqref="G229:H229">
    <cfRule type="expression" dxfId="1696" priority="848" stopIfTrue="1">
      <formula>$A229&lt;&gt;""</formula>
    </cfRule>
  </conditionalFormatting>
  <conditionalFormatting sqref="G230:H230">
    <cfRule type="expression" dxfId="1694" priority="845" stopIfTrue="1">
      <formula>$A230&lt;&gt;""</formula>
    </cfRule>
  </conditionalFormatting>
  <conditionalFormatting sqref="H230">
    <cfRule type="expression" dxfId="1692" priority="846" stopIfTrue="1">
      <formula>$A230&lt;&gt;""</formula>
    </cfRule>
  </conditionalFormatting>
  <conditionalFormatting sqref="G230:H230">
    <cfRule type="expression" dxfId="1690" priority="844" stopIfTrue="1">
      <formula>$A230&lt;&gt;""</formula>
    </cfRule>
  </conditionalFormatting>
  <conditionalFormatting sqref="F230">
    <cfRule type="expression" dxfId="1688" priority="843" stopIfTrue="1">
      <formula>$A230&lt;&gt;""</formula>
    </cfRule>
  </conditionalFormatting>
  <conditionalFormatting sqref="G231:H231">
    <cfRule type="expression" dxfId="1686" priority="841" stopIfTrue="1">
      <formula>$A231&lt;&gt;""</formula>
    </cfRule>
  </conditionalFormatting>
  <conditionalFormatting sqref="G231:H231">
    <cfRule type="expression" dxfId="1684" priority="842" stopIfTrue="1">
      <formula>$A231&lt;&gt;""</formula>
    </cfRule>
  </conditionalFormatting>
  <conditionalFormatting sqref="F232:H232">
    <cfRule type="expression" dxfId="1682" priority="839" stopIfTrue="1">
      <formula>$A232&lt;&gt;""</formula>
    </cfRule>
  </conditionalFormatting>
  <conditionalFormatting sqref="F232:H232">
    <cfRule type="expression" dxfId="1680" priority="840" stopIfTrue="1">
      <formula>$A232&lt;&gt;""</formula>
    </cfRule>
  </conditionalFormatting>
  <conditionalFormatting sqref="G234:H234">
    <cfRule type="expression" dxfId="1678" priority="837" stopIfTrue="1">
      <formula>$A234&lt;&gt;""</formula>
    </cfRule>
  </conditionalFormatting>
  <conditionalFormatting sqref="H234">
    <cfRule type="expression" dxfId="1676" priority="838" stopIfTrue="1">
      <formula>$A234&lt;&gt;""</formula>
    </cfRule>
  </conditionalFormatting>
  <conditionalFormatting sqref="G234:H234">
    <cfRule type="expression" dxfId="1674" priority="836" stopIfTrue="1">
      <formula>$A234&lt;&gt;""</formula>
    </cfRule>
  </conditionalFormatting>
  <conditionalFormatting sqref="F234">
    <cfRule type="expression" dxfId="1672" priority="835" stopIfTrue="1">
      <formula>$A234&lt;&gt;""</formula>
    </cfRule>
  </conditionalFormatting>
  <conditionalFormatting sqref="I236">
    <cfRule type="expression" dxfId="1670" priority="834" stopIfTrue="1">
      <formula>$A236&lt;&gt;""</formula>
    </cfRule>
  </conditionalFormatting>
  <conditionalFormatting sqref="G246:H246">
    <cfRule type="expression" dxfId="1668" priority="832" stopIfTrue="1">
      <formula>$A246&lt;&gt;""</formula>
    </cfRule>
  </conditionalFormatting>
  <conditionalFormatting sqref="G246:H246">
    <cfRule type="expression" dxfId="1666" priority="833" stopIfTrue="1">
      <formula>$A246&lt;&gt;""</formula>
    </cfRule>
  </conditionalFormatting>
  <conditionalFormatting sqref="F246">
    <cfRule type="expression" dxfId="1664" priority="831" stopIfTrue="1">
      <formula>$A246&lt;&gt;""</formula>
    </cfRule>
  </conditionalFormatting>
  <conditionalFormatting sqref="G237:H237">
    <cfRule type="expression" dxfId="1662" priority="829" stopIfTrue="1">
      <formula>$A237&lt;&gt;""</formula>
    </cfRule>
  </conditionalFormatting>
  <conditionalFormatting sqref="G237:H237">
    <cfRule type="expression" dxfId="1660" priority="830" stopIfTrue="1">
      <formula>$A237&lt;&gt;""</formula>
    </cfRule>
  </conditionalFormatting>
  <conditionalFormatting sqref="F237">
    <cfRule type="expression" dxfId="1658" priority="828" stopIfTrue="1">
      <formula>$A237&lt;&gt;""</formula>
    </cfRule>
  </conditionalFormatting>
  <conditionalFormatting sqref="G239:H239">
    <cfRule type="expression" dxfId="1656" priority="826" stopIfTrue="1">
      <formula>$A239&lt;&gt;""</formula>
    </cfRule>
  </conditionalFormatting>
  <conditionalFormatting sqref="G239:H239">
    <cfRule type="expression" dxfId="1654" priority="827" stopIfTrue="1">
      <formula>$A239&lt;&gt;""</formula>
    </cfRule>
  </conditionalFormatting>
  <conditionalFormatting sqref="G242:H242">
    <cfRule type="expression" dxfId="1652" priority="824" stopIfTrue="1">
      <formula>$A242&lt;&gt;""</formula>
    </cfRule>
  </conditionalFormatting>
  <conditionalFormatting sqref="G242:H242">
    <cfRule type="expression" dxfId="1650" priority="825" stopIfTrue="1">
      <formula>$A242&lt;&gt;""</formula>
    </cfRule>
  </conditionalFormatting>
  <conditionalFormatting sqref="F242">
    <cfRule type="expression" dxfId="1648" priority="823" stopIfTrue="1">
      <formula>$A242&lt;&gt;""</formula>
    </cfRule>
  </conditionalFormatting>
  <conditionalFormatting sqref="H244">
    <cfRule type="expression" dxfId="1646" priority="821" stopIfTrue="1">
      <formula>$A244&lt;&gt;""</formula>
    </cfRule>
  </conditionalFormatting>
  <conditionalFormatting sqref="H244">
    <cfRule type="expression" dxfId="1644" priority="822" stopIfTrue="1">
      <formula>$A244&lt;&gt;""</formula>
    </cfRule>
  </conditionalFormatting>
  <conditionalFormatting sqref="G244">
    <cfRule type="expression" dxfId="1642" priority="819" stopIfTrue="1">
      <formula>$A244&lt;&gt;""</formula>
    </cfRule>
  </conditionalFormatting>
  <conditionalFormatting sqref="G244">
    <cfRule type="expression" dxfId="1640" priority="820" stopIfTrue="1">
      <formula>$A244&lt;&gt;""</formula>
    </cfRule>
  </conditionalFormatting>
  <conditionalFormatting sqref="G245:H245">
    <cfRule type="expression" dxfId="1638" priority="817" stopIfTrue="1">
      <formula>$A245&lt;&gt;""</formula>
    </cfRule>
  </conditionalFormatting>
  <conditionalFormatting sqref="G245:H245">
    <cfRule type="expression" dxfId="1636" priority="818" stopIfTrue="1">
      <formula>$A245&lt;&gt;""</formula>
    </cfRule>
  </conditionalFormatting>
  <conditionalFormatting sqref="F245">
    <cfRule type="expression" dxfId="1634" priority="816" stopIfTrue="1">
      <formula>$A245&lt;&gt;""</formula>
    </cfRule>
  </conditionalFormatting>
  <conditionalFormatting sqref="C249:H249">
    <cfRule type="expression" dxfId="1632" priority="814" stopIfTrue="1">
      <formula>$A249&lt;&gt;""</formula>
    </cfRule>
  </conditionalFormatting>
  <conditionalFormatting sqref="C249:H249">
    <cfRule type="expression" dxfId="1630" priority="815" stopIfTrue="1">
      <formula>$A249&lt;&gt;""</formula>
    </cfRule>
  </conditionalFormatting>
  <conditionalFormatting sqref="F247:H247">
    <cfRule type="expression" dxfId="1628" priority="812" stopIfTrue="1">
      <formula>$A247&lt;&gt;""</formula>
    </cfRule>
  </conditionalFormatting>
  <conditionalFormatting sqref="F247:H247">
    <cfRule type="expression" dxfId="1626" priority="813" stopIfTrue="1">
      <formula>$A247&lt;&gt;""</formula>
    </cfRule>
  </conditionalFormatting>
  <conditionalFormatting sqref="F248:H248">
    <cfRule type="expression" dxfId="1624" priority="810" stopIfTrue="1">
      <formula>$A248&lt;&gt;""</formula>
    </cfRule>
  </conditionalFormatting>
  <conditionalFormatting sqref="F248:H248">
    <cfRule type="expression" dxfId="1622" priority="811" stopIfTrue="1">
      <formula>$A248&lt;&gt;""</formula>
    </cfRule>
  </conditionalFormatting>
  <conditionalFormatting sqref="G222:H222">
    <cfRule type="expression" dxfId="1620" priority="808" stopIfTrue="1">
      <formula>$A222&lt;&gt;""</formula>
    </cfRule>
  </conditionalFormatting>
  <conditionalFormatting sqref="G222:H222">
    <cfRule type="expression" dxfId="1618" priority="809" stopIfTrue="1">
      <formula>$A222&lt;&gt;""</formula>
    </cfRule>
  </conditionalFormatting>
  <conditionalFormatting sqref="F222">
    <cfRule type="expression" dxfId="1616" priority="807" stopIfTrue="1">
      <formula>$A222&lt;&gt;""</formula>
    </cfRule>
  </conditionalFormatting>
  <conditionalFormatting sqref="F223">
    <cfRule type="expression" dxfId="1614" priority="806" stopIfTrue="1">
      <formula>$A223&lt;&gt;""</formula>
    </cfRule>
  </conditionalFormatting>
  <conditionalFormatting sqref="F230:H230">
    <cfRule type="expression" dxfId="1612" priority="804" stopIfTrue="1">
      <formula>$A230&lt;&gt;""</formula>
    </cfRule>
  </conditionalFormatting>
  <conditionalFormatting sqref="F230:H230">
    <cfRule type="expression" dxfId="1610" priority="805" stopIfTrue="1">
      <formula>$A230&lt;&gt;""</formula>
    </cfRule>
  </conditionalFormatting>
  <conditionalFormatting sqref="G223">
    <cfRule type="expression" dxfId="1608" priority="803" stopIfTrue="1">
      <formula>$A223&lt;&gt;""</formula>
    </cfRule>
  </conditionalFormatting>
  <conditionalFormatting sqref="F227:H227">
    <cfRule type="expression" dxfId="1606" priority="801" stopIfTrue="1">
      <formula>$A227&lt;&gt;""</formula>
    </cfRule>
  </conditionalFormatting>
  <conditionalFormatting sqref="F227:H227">
    <cfRule type="expression" dxfId="1604" priority="802" stopIfTrue="1">
      <formula>$A227&lt;&gt;""</formula>
    </cfRule>
  </conditionalFormatting>
  <conditionalFormatting sqref="F228">
    <cfRule type="expression" dxfId="1602" priority="799" stopIfTrue="1">
      <formula>$A228&lt;&gt;""</formula>
    </cfRule>
  </conditionalFormatting>
  <conditionalFormatting sqref="F228">
    <cfRule type="expression" dxfId="1600" priority="800" stopIfTrue="1">
      <formula>$A228&lt;&gt;""</formula>
    </cfRule>
  </conditionalFormatting>
  <conditionalFormatting sqref="G228">
    <cfRule type="expression" dxfId="1598" priority="797" stopIfTrue="1">
      <formula>$A228&lt;&gt;""</formula>
    </cfRule>
  </conditionalFormatting>
  <conditionalFormatting sqref="G228">
    <cfRule type="expression" dxfId="1596" priority="798" stopIfTrue="1">
      <formula>$A228&lt;&gt;""</formula>
    </cfRule>
  </conditionalFormatting>
  <conditionalFormatting sqref="F229">
    <cfRule type="expression" dxfId="1594" priority="796" stopIfTrue="1">
      <formula>$A229&lt;&gt;""</formula>
    </cfRule>
  </conditionalFormatting>
  <conditionalFormatting sqref="G229">
    <cfRule type="expression" dxfId="1592" priority="795" stopIfTrue="1">
      <formula>$A229&lt;&gt;""</formula>
    </cfRule>
  </conditionalFormatting>
  <conditionalFormatting sqref="F231:H231">
    <cfRule type="expression" dxfId="1590" priority="793" stopIfTrue="1">
      <formula>$A231&lt;&gt;""</formula>
    </cfRule>
  </conditionalFormatting>
  <conditionalFormatting sqref="H231">
    <cfRule type="expression" dxfId="1588" priority="794" stopIfTrue="1">
      <formula>$A231&lt;&gt;""</formula>
    </cfRule>
  </conditionalFormatting>
  <conditionalFormatting sqref="F232:H232">
    <cfRule type="expression" dxfId="1586" priority="791" stopIfTrue="1">
      <formula>$A232&lt;&gt;""</formula>
    </cfRule>
  </conditionalFormatting>
  <conditionalFormatting sqref="H232">
    <cfRule type="expression" dxfId="1584" priority="792" stopIfTrue="1">
      <formula>$A232&lt;&gt;""</formula>
    </cfRule>
  </conditionalFormatting>
  <conditionalFormatting sqref="G233:H233">
    <cfRule type="expression" dxfId="1582" priority="789" stopIfTrue="1">
      <formula>$A233&lt;&gt;""</formula>
    </cfRule>
  </conditionalFormatting>
  <conditionalFormatting sqref="G233:H233">
    <cfRule type="expression" dxfId="1580" priority="790" stopIfTrue="1">
      <formula>$A233&lt;&gt;""</formula>
    </cfRule>
  </conditionalFormatting>
  <conditionalFormatting sqref="F233">
    <cfRule type="expression" dxfId="1578" priority="788" stopIfTrue="1">
      <formula>$A233&lt;&gt;""</formula>
    </cfRule>
  </conditionalFormatting>
  <conditionalFormatting sqref="F236:H236">
    <cfRule type="expression" dxfId="1576" priority="786" stopIfTrue="1">
      <formula>$A236&lt;&gt;""</formula>
    </cfRule>
  </conditionalFormatting>
  <conditionalFormatting sqref="H236">
    <cfRule type="expression" dxfId="1574" priority="787" stopIfTrue="1">
      <formula>$A236&lt;&gt;""</formula>
    </cfRule>
  </conditionalFormatting>
  <conditionalFormatting sqref="G235:H235">
    <cfRule type="expression" dxfId="1572" priority="784" stopIfTrue="1">
      <formula>$A235&lt;&gt;""</formula>
    </cfRule>
  </conditionalFormatting>
  <conditionalFormatting sqref="G235:H235">
    <cfRule type="expression" dxfId="1570" priority="785" stopIfTrue="1">
      <formula>$A235&lt;&gt;""</formula>
    </cfRule>
  </conditionalFormatting>
  <conditionalFormatting sqref="H234">
    <cfRule type="expression" dxfId="1568" priority="783" stopIfTrue="1">
      <formula>$A234&lt;&gt;""</formula>
    </cfRule>
  </conditionalFormatting>
  <conditionalFormatting sqref="G237:H237">
    <cfRule type="expression" dxfId="1566" priority="781" stopIfTrue="1">
      <formula>$A237&lt;&gt;""</formula>
    </cfRule>
  </conditionalFormatting>
  <conditionalFormatting sqref="H237">
    <cfRule type="expression" dxfId="1564" priority="782" stopIfTrue="1">
      <formula>$A237&lt;&gt;""</formula>
    </cfRule>
  </conditionalFormatting>
  <conditionalFormatting sqref="G237:H237">
    <cfRule type="expression" dxfId="1562" priority="780" stopIfTrue="1">
      <formula>$A237&lt;&gt;""</formula>
    </cfRule>
  </conditionalFormatting>
  <conditionalFormatting sqref="F237">
    <cfRule type="expression" dxfId="1560" priority="779" stopIfTrue="1">
      <formula>$A237&lt;&gt;""</formula>
    </cfRule>
  </conditionalFormatting>
  <conditionalFormatting sqref="F238">
    <cfRule type="expression" dxfId="1558" priority="778" stopIfTrue="1">
      <formula>$A238&lt;&gt;""</formula>
    </cfRule>
  </conditionalFormatting>
  <conditionalFormatting sqref="G238:H238">
    <cfRule type="expression" dxfId="1556" priority="776" stopIfTrue="1">
      <formula>$A238&lt;&gt;""</formula>
    </cfRule>
  </conditionalFormatting>
  <conditionalFormatting sqref="G238:H238">
    <cfRule type="expression" dxfId="1554" priority="777" stopIfTrue="1">
      <formula>$A238&lt;&gt;""</formula>
    </cfRule>
  </conditionalFormatting>
  <conditionalFormatting sqref="G239:H239">
    <cfRule type="expression" dxfId="1552" priority="774" stopIfTrue="1">
      <formula>$A239&lt;&gt;""</formula>
    </cfRule>
  </conditionalFormatting>
  <conditionalFormatting sqref="H239">
    <cfRule type="expression" dxfId="1550" priority="775" stopIfTrue="1">
      <formula>$A239&lt;&gt;""</formula>
    </cfRule>
  </conditionalFormatting>
  <conditionalFormatting sqref="G239:H239">
    <cfRule type="expression" dxfId="1548" priority="773" stopIfTrue="1">
      <formula>$A239&lt;&gt;""</formula>
    </cfRule>
  </conditionalFormatting>
  <conditionalFormatting sqref="F239">
    <cfRule type="expression" dxfId="1546" priority="772" stopIfTrue="1">
      <formula>$A239&lt;&gt;""</formula>
    </cfRule>
  </conditionalFormatting>
  <conditionalFormatting sqref="G240:H240">
    <cfRule type="expression" dxfId="1544" priority="770" stopIfTrue="1">
      <formula>$A240&lt;&gt;""</formula>
    </cfRule>
  </conditionalFormatting>
  <conditionalFormatting sqref="G240:H240">
    <cfRule type="expression" dxfId="1542" priority="771" stopIfTrue="1">
      <formula>$A240&lt;&gt;""</formula>
    </cfRule>
  </conditionalFormatting>
  <conditionalFormatting sqref="F241:H241">
    <cfRule type="expression" dxfId="1540" priority="768" stopIfTrue="1">
      <formula>$A241&lt;&gt;""</formula>
    </cfRule>
  </conditionalFormatting>
  <conditionalFormatting sqref="F241:H241">
    <cfRule type="expression" dxfId="1538" priority="769" stopIfTrue="1">
      <formula>$A241&lt;&gt;""</formula>
    </cfRule>
  </conditionalFormatting>
  <conditionalFormatting sqref="G243:H243">
    <cfRule type="expression" dxfId="1536" priority="766" stopIfTrue="1">
      <formula>$A243&lt;&gt;""</formula>
    </cfRule>
  </conditionalFormatting>
  <conditionalFormatting sqref="H243">
    <cfRule type="expression" dxfId="1534" priority="767" stopIfTrue="1">
      <formula>$A243&lt;&gt;""</formula>
    </cfRule>
  </conditionalFormatting>
  <conditionalFormatting sqref="G243:H243">
    <cfRule type="expression" dxfId="1532" priority="765" stopIfTrue="1">
      <formula>$A243&lt;&gt;""</formula>
    </cfRule>
  </conditionalFormatting>
  <conditionalFormatting sqref="F243">
    <cfRule type="expression" dxfId="1530" priority="764" stopIfTrue="1">
      <formula>$A243&lt;&gt;""</formula>
    </cfRule>
  </conditionalFormatting>
  <conditionalFormatting sqref="I245">
    <cfRule type="expression" dxfId="1528" priority="763" stopIfTrue="1">
      <formula>$A245&lt;&gt;""</formula>
    </cfRule>
  </conditionalFormatting>
  <conditionalFormatting sqref="G255:H255">
    <cfRule type="expression" dxfId="1526" priority="761" stopIfTrue="1">
      <formula>$A255&lt;&gt;""</formula>
    </cfRule>
  </conditionalFormatting>
  <conditionalFormatting sqref="G255:H255">
    <cfRule type="expression" dxfId="1524" priority="762" stopIfTrue="1">
      <formula>$A255&lt;&gt;""</formula>
    </cfRule>
  </conditionalFormatting>
  <conditionalFormatting sqref="F255">
    <cfRule type="expression" dxfId="1522" priority="760" stopIfTrue="1">
      <formula>$A255&lt;&gt;""</formula>
    </cfRule>
  </conditionalFormatting>
  <conditionalFormatting sqref="G246:H246">
    <cfRule type="expression" dxfId="1520" priority="758" stopIfTrue="1">
      <formula>$A246&lt;&gt;""</formula>
    </cfRule>
  </conditionalFormatting>
  <conditionalFormatting sqref="G246:H246">
    <cfRule type="expression" dxfId="1518" priority="759" stopIfTrue="1">
      <formula>$A246&lt;&gt;""</formula>
    </cfRule>
  </conditionalFormatting>
  <conditionalFormatting sqref="F246">
    <cfRule type="expression" dxfId="1516" priority="757" stopIfTrue="1">
      <formula>$A246&lt;&gt;""</formula>
    </cfRule>
  </conditionalFormatting>
  <conditionalFormatting sqref="G248:H248">
    <cfRule type="expression" dxfId="1514" priority="755" stopIfTrue="1">
      <formula>$A248&lt;&gt;""</formula>
    </cfRule>
  </conditionalFormatting>
  <conditionalFormatting sqref="G248:H248">
    <cfRule type="expression" dxfId="1512" priority="756" stopIfTrue="1">
      <formula>$A248&lt;&gt;""</formula>
    </cfRule>
  </conditionalFormatting>
  <conditionalFormatting sqref="G251:H251">
    <cfRule type="expression" dxfId="1510" priority="753" stopIfTrue="1">
      <formula>$A251&lt;&gt;""</formula>
    </cfRule>
  </conditionalFormatting>
  <conditionalFormatting sqref="G251:H251">
    <cfRule type="expression" dxfId="1508" priority="754" stopIfTrue="1">
      <formula>$A251&lt;&gt;""</formula>
    </cfRule>
  </conditionalFormatting>
  <conditionalFormatting sqref="F251">
    <cfRule type="expression" dxfId="1506" priority="752" stopIfTrue="1">
      <formula>$A251&lt;&gt;""</formula>
    </cfRule>
  </conditionalFormatting>
  <conditionalFormatting sqref="H253">
    <cfRule type="expression" dxfId="1504" priority="750" stopIfTrue="1">
      <formula>$A253&lt;&gt;""</formula>
    </cfRule>
  </conditionalFormatting>
  <conditionalFormatting sqref="H253">
    <cfRule type="expression" dxfId="1502" priority="751" stopIfTrue="1">
      <formula>$A253&lt;&gt;""</formula>
    </cfRule>
  </conditionalFormatting>
  <conditionalFormatting sqref="G253">
    <cfRule type="expression" dxfId="1500" priority="748" stopIfTrue="1">
      <formula>$A253&lt;&gt;""</formula>
    </cfRule>
  </conditionalFormatting>
  <conditionalFormatting sqref="G253">
    <cfRule type="expression" dxfId="1498" priority="749" stopIfTrue="1">
      <formula>$A253&lt;&gt;""</formula>
    </cfRule>
  </conditionalFormatting>
  <conditionalFormatting sqref="G254:H254">
    <cfRule type="expression" dxfId="1496" priority="746" stopIfTrue="1">
      <formula>$A254&lt;&gt;""</formula>
    </cfRule>
  </conditionalFormatting>
  <conditionalFormatting sqref="G254:H254">
    <cfRule type="expression" dxfId="1494" priority="747" stopIfTrue="1">
      <formula>$A254&lt;&gt;""</formula>
    </cfRule>
  </conditionalFormatting>
  <conditionalFormatting sqref="F254">
    <cfRule type="expression" dxfId="1492" priority="745" stopIfTrue="1">
      <formula>$A254&lt;&gt;""</formula>
    </cfRule>
  </conditionalFormatting>
  <conditionalFormatting sqref="C258:H258">
    <cfRule type="expression" dxfId="1490" priority="743" stopIfTrue="1">
      <formula>$A258&lt;&gt;""</formula>
    </cfRule>
  </conditionalFormatting>
  <conditionalFormatting sqref="C258:H258">
    <cfRule type="expression" dxfId="1488" priority="744" stopIfTrue="1">
      <formula>$A258&lt;&gt;""</formula>
    </cfRule>
  </conditionalFormatting>
  <conditionalFormatting sqref="F256:H256">
    <cfRule type="expression" dxfId="1486" priority="741" stopIfTrue="1">
      <formula>$A256&lt;&gt;""</formula>
    </cfRule>
  </conditionalFormatting>
  <conditionalFormatting sqref="F256:H256">
    <cfRule type="expression" dxfId="1484" priority="742" stopIfTrue="1">
      <formula>$A256&lt;&gt;""</formula>
    </cfRule>
  </conditionalFormatting>
  <conditionalFormatting sqref="F257:H257">
    <cfRule type="expression" dxfId="1482" priority="739" stopIfTrue="1">
      <formula>$A257&lt;&gt;""</formula>
    </cfRule>
  </conditionalFormatting>
  <conditionalFormatting sqref="F257:H257">
    <cfRule type="expression" dxfId="1480" priority="740" stopIfTrue="1">
      <formula>$A257&lt;&gt;""</formula>
    </cfRule>
  </conditionalFormatting>
  <conditionalFormatting sqref="F254:I254">
    <cfRule type="expression" dxfId="1478" priority="738" stopIfTrue="1">
      <formula>$A254&lt;&gt;""</formula>
    </cfRule>
  </conditionalFormatting>
  <conditionalFormatting sqref="H255:I255">
    <cfRule type="expression" dxfId="1476" priority="737" stopIfTrue="1">
      <formula>$A255&lt;&gt;""</formula>
    </cfRule>
  </conditionalFormatting>
  <conditionalFormatting sqref="F224:H224">
    <cfRule type="expression" dxfId="1474" priority="735" stopIfTrue="1">
      <formula>$A224&lt;&gt;""</formula>
    </cfRule>
  </conditionalFormatting>
  <conditionalFormatting sqref="F224:H224">
    <cfRule type="expression" dxfId="1472" priority="736" stopIfTrue="1">
      <formula>$A224&lt;&gt;""</formula>
    </cfRule>
  </conditionalFormatting>
  <conditionalFormatting sqref="F222">
    <cfRule type="expression" dxfId="1470" priority="733" stopIfTrue="1">
      <formula>$A222&lt;&gt;""</formula>
    </cfRule>
  </conditionalFormatting>
  <conditionalFormatting sqref="F222">
    <cfRule type="expression" dxfId="1468" priority="734" stopIfTrue="1">
      <formula>$A222&lt;&gt;""</formula>
    </cfRule>
  </conditionalFormatting>
  <conditionalFormatting sqref="G222">
    <cfRule type="expression" dxfId="1466" priority="731" stopIfTrue="1">
      <formula>$A222&lt;&gt;""</formula>
    </cfRule>
  </conditionalFormatting>
  <conditionalFormatting sqref="G222">
    <cfRule type="expression" dxfId="1464" priority="732" stopIfTrue="1">
      <formula>$A222&lt;&gt;""</formula>
    </cfRule>
  </conditionalFormatting>
  <conditionalFormatting sqref="F223">
    <cfRule type="expression" dxfId="1462" priority="730" stopIfTrue="1">
      <formula>$A223&lt;&gt;""</formula>
    </cfRule>
  </conditionalFormatting>
  <conditionalFormatting sqref="G223">
    <cfRule type="expression" dxfId="1460" priority="729" stopIfTrue="1">
      <formula>$A223&lt;&gt;""</formula>
    </cfRule>
  </conditionalFormatting>
  <conditionalFormatting sqref="F225:H225">
    <cfRule type="expression" dxfId="1458" priority="727" stopIfTrue="1">
      <formula>$A225&lt;&gt;""</formula>
    </cfRule>
  </conditionalFormatting>
  <conditionalFormatting sqref="H225">
    <cfRule type="expression" dxfId="1456" priority="728" stopIfTrue="1">
      <formula>$A225&lt;&gt;""</formula>
    </cfRule>
  </conditionalFormatting>
  <conditionalFormatting sqref="F226:H226">
    <cfRule type="expression" dxfId="1454" priority="725" stopIfTrue="1">
      <formula>$A226&lt;&gt;""</formula>
    </cfRule>
  </conditionalFormatting>
  <conditionalFormatting sqref="H226">
    <cfRule type="expression" dxfId="1452" priority="726" stopIfTrue="1">
      <formula>$A226&lt;&gt;""</formula>
    </cfRule>
  </conditionalFormatting>
  <conditionalFormatting sqref="G227:H227">
    <cfRule type="expression" dxfId="1450" priority="723" stopIfTrue="1">
      <formula>$A227&lt;&gt;""</formula>
    </cfRule>
  </conditionalFormatting>
  <conditionalFormatting sqref="G227:H227">
    <cfRule type="expression" dxfId="1448" priority="724" stopIfTrue="1">
      <formula>$A227&lt;&gt;""</formula>
    </cfRule>
  </conditionalFormatting>
  <conditionalFormatting sqref="F227">
    <cfRule type="expression" dxfId="1446" priority="722" stopIfTrue="1">
      <formula>$A227&lt;&gt;""</formula>
    </cfRule>
  </conditionalFormatting>
  <conditionalFormatting sqref="F230:H230">
    <cfRule type="expression" dxfId="1444" priority="720" stopIfTrue="1">
      <formula>$A230&lt;&gt;""</formula>
    </cfRule>
  </conditionalFormatting>
  <conditionalFormatting sqref="H230">
    <cfRule type="expression" dxfId="1442" priority="721" stopIfTrue="1">
      <formula>$A230&lt;&gt;""</formula>
    </cfRule>
  </conditionalFormatting>
  <conditionalFormatting sqref="G229:H229">
    <cfRule type="expression" dxfId="1440" priority="718" stopIfTrue="1">
      <formula>$A229&lt;&gt;""</formula>
    </cfRule>
  </conditionalFormatting>
  <conditionalFormatting sqref="G229:H229">
    <cfRule type="expression" dxfId="1438" priority="719" stopIfTrue="1">
      <formula>$A229&lt;&gt;""</formula>
    </cfRule>
  </conditionalFormatting>
  <conditionalFormatting sqref="H228">
    <cfRule type="expression" dxfId="1436" priority="717" stopIfTrue="1">
      <formula>$A228&lt;&gt;""</formula>
    </cfRule>
  </conditionalFormatting>
  <conditionalFormatting sqref="G231:H231">
    <cfRule type="expression" dxfId="1434" priority="715" stopIfTrue="1">
      <formula>$A231&lt;&gt;""</formula>
    </cfRule>
  </conditionalFormatting>
  <conditionalFormatting sqref="H231">
    <cfRule type="expression" dxfId="1432" priority="716" stopIfTrue="1">
      <formula>$A231&lt;&gt;""</formula>
    </cfRule>
  </conditionalFormatting>
  <conditionalFormatting sqref="G231:H231">
    <cfRule type="expression" dxfId="1430" priority="714" stopIfTrue="1">
      <formula>$A231&lt;&gt;""</formula>
    </cfRule>
  </conditionalFormatting>
  <conditionalFormatting sqref="F231">
    <cfRule type="expression" dxfId="1428" priority="713" stopIfTrue="1">
      <formula>$A231&lt;&gt;""</formula>
    </cfRule>
  </conditionalFormatting>
  <conditionalFormatting sqref="F232">
    <cfRule type="expression" dxfId="1426" priority="712" stopIfTrue="1">
      <formula>$A232&lt;&gt;""</formula>
    </cfRule>
  </conditionalFormatting>
  <conditionalFormatting sqref="G232:H232">
    <cfRule type="expression" dxfId="1424" priority="710" stopIfTrue="1">
      <formula>$A232&lt;&gt;""</formula>
    </cfRule>
  </conditionalFormatting>
  <conditionalFormatting sqref="G232:H232">
    <cfRule type="expression" dxfId="1422" priority="711" stopIfTrue="1">
      <formula>$A232&lt;&gt;""</formula>
    </cfRule>
  </conditionalFormatting>
  <conditionalFormatting sqref="G233:H233">
    <cfRule type="expression" dxfId="1420" priority="708" stopIfTrue="1">
      <formula>$A233&lt;&gt;""</formula>
    </cfRule>
  </conditionalFormatting>
  <conditionalFormatting sqref="H233">
    <cfRule type="expression" dxfId="1418" priority="709" stopIfTrue="1">
      <formula>$A233&lt;&gt;""</formula>
    </cfRule>
  </conditionalFormatting>
  <conditionalFormatting sqref="G233:H233">
    <cfRule type="expression" dxfId="1416" priority="707" stopIfTrue="1">
      <formula>$A233&lt;&gt;""</formula>
    </cfRule>
  </conditionalFormatting>
  <conditionalFormatting sqref="F233">
    <cfRule type="expression" dxfId="1414" priority="706" stopIfTrue="1">
      <formula>$A233&lt;&gt;""</formula>
    </cfRule>
  </conditionalFormatting>
  <conditionalFormatting sqref="G234:H234">
    <cfRule type="expression" dxfId="1412" priority="704" stopIfTrue="1">
      <formula>$A234&lt;&gt;""</formula>
    </cfRule>
  </conditionalFormatting>
  <conditionalFormatting sqref="G234:H234">
    <cfRule type="expression" dxfId="1410" priority="705" stopIfTrue="1">
      <formula>$A234&lt;&gt;""</formula>
    </cfRule>
  </conditionalFormatting>
  <conditionalFormatting sqref="F235:H235">
    <cfRule type="expression" dxfId="1408" priority="702" stopIfTrue="1">
      <formula>$A235&lt;&gt;""</formula>
    </cfRule>
  </conditionalFormatting>
  <conditionalFormatting sqref="F235:H235">
    <cfRule type="expression" dxfId="1406" priority="703" stopIfTrue="1">
      <formula>$A235&lt;&gt;""</formula>
    </cfRule>
  </conditionalFormatting>
  <conditionalFormatting sqref="G237:H237">
    <cfRule type="expression" dxfId="1404" priority="700" stopIfTrue="1">
      <formula>$A237&lt;&gt;""</formula>
    </cfRule>
  </conditionalFormatting>
  <conditionalFormatting sqref="H237">
    <cfRule type="expression" dxfId="1402" priority="701" stopIfTrue="1">
      <formula>$A237&lt;&gt;""</formula>
    </cfRule>
  </conditionalFormatting>
  <conditionalFormatting sqref="G237:H237">
    <cfRule type="expression" dxfId="1400" priority="699" stopIfTrue="1">
      <formula>$A237&lt;&gt;""</formula>
    </cfRule>
  </conditionalFormatting>
  <conditionalFormatting sqref="F237">
    <cfRule type="expression" dxfId="1398" priority="698" stopIfTrue="1">
      <formula>$A237&lt;&gt;""</formula>
    </cfRule>
  </conditionalFormatting>
  <conditionalFormatting sqref="I239">
    <cfRule type="expression" dxfId="1396" priority="697" stopIfTrue="1">
      <formula>$A239&lt;&gt;""</formula>
    </cfRule>
  </conditionalFormatting>
  <conditionalFormatting sqref="G249:H249">
    <cfRule type="expression" dxfId="1394" priority="695" stopIfTrue="1">
      <formula>$A249&lt;&gt;""</formula>
    </cfRule>
  </conditionalFormatting>
  <conditionalFormatting sqref="G249:H249">
    <cfRule type="expression" dxfId="1392" priority="696" stopIfTrue="1">
      <formula>$A249&lt;&gt;""</formula>
    </cfRule>
  </conditionalFormatting>
  <conditionalFormatting sqref="F249">
    <cfRule type="expression" dxfId="1390" priority="694" stopIfTrue="1">
      <formula>$A249&lt;&gt;""</formula>
    </cfRule>
  </conditionalFormatting>
  <conditionalFormatting sqref="G240:H240">
    <cfRule type="expression" dxfId="1388" priority="692" stopIfTrue="1">
      <formula>$A240&lt;&gt;""</formula>
    </cfRule>
  </conditionalFormatting>
  <conditionalFormatting sqref="G240:H240">
    <cfRule type="expression" dxfId="1386" priority="693" stopIfTrue="1">
      <formula>$A240&lt;&gt;""</formula>
    </cfRule>
  </conditionalFormatting>
  <conditionalFormatting sqref="F240">
    <cfRule type="expression" dxfId="1384" priority="691" stopIfTrue="1">
      <formula>$A240&lt;&gt;""</formula>
    </cfRule>
  </conditionalFormatting>
  <conditionalFormatting sqref="G242:H242">
    <cfRule type="expression" dxfId="1382" priority="689" stopIfTrue="1">
      <formula>$A242&lt;&gt;""</formula>
    </cfRule>
  </conditionalFormatting>
  <conditionalFormatting sqref="G242:H242">
    <cfRule type="expression" dxfId="1380" priority="690" stopIfTrue="1">
      <formula>$A242&lt;&gt;""</formula>
    </cfRule>
  </conditionalFormatting>
  <conditionalFormatting sqref="G245:H245">
    <cfRule type="expression" dxfId="1378" priority="687" stopIfTrue="1">
      <formula>$A245&lt;&gt;""</formula>
    </cfRule>
  </conditionalFormatting>
  <conditionalFormatting sqref="G245:H245">
    <cfRule type="expression" dxfId="1376" priority="688" stopIfTrue="1">
      <formula>$A245&lt;&gt;""</formula>
    </cfRule>
  </conditionalFormatting>
  <conditionalFormatting sqref="F245">
    <cfRule type="expression" dxfId="1374" priority="686" stopIfTrue="1">
      <formula>$A245&lt;&gt;""</formula>
    </cfRule>
  </conditionalFormatting>
  <conditionalFormatting sqref="H247">
    <cfRule type="expression" dxfId="1372" priority="684" stopIfTrue="1">
      <formula>$A247&lt;&gt;""</formula>
    </cfRule>
  </conditionalFormatting>
  <conditionalFormatting sqref="H247">
    <cfRule type="expression" dxfId="1370" priority="685" stopIfTrue="1">
      <formula>$A247&lt;&gt;""</formula>
    </cfRule>
  </conditionalFormatting>
  <conditionalFormatting sqref="G247">
    <cfRule type="expression" dxfId="1368" priority="682" stopIfTrue="1">
      <formula>$A247&lt;&gt;""</formula>
    </cfRule>
  </conditionalFormatting>
  <conditionalFormatting sqref="G247">
    <cfRule type="expression" dxfId="1366" priority="683" stopIfTrue="1">
      <formula>$A247&lt;&gt;""</formula>
    </cfRule>
  </conditionalFormatting>
  <conditionalFormatting sqref="G248:H248">
    <cfRule type="expression" dxfId="1364" priority="680" stopIfTrue="1">
      <formula>$A248&lt;&gt;""</formula>
    </cfRule>
  </conditionalFormatting>
  <conditionalFormatting sqref="G248:H248">
    <cfRule type="expression" dxfId="1362" priority="681" stopIfTrue="1">
      <formula>$A248&lt;&gt;""</formula>
    </cfRule>
  </conditionalFormatting>
  <conditionalFormatting sqref="F248">
    <cfRule type="expression" dxfId="1360" priority="679" stopIfTrue="1">
      <formula>$A248&lt;&gt;""</formula>
    </cfRule>
  </conditionalFormatting>
  <conditionalFormatting sqref="C252:H252">
    <cfRule type="expression" dxfId="1358" priority="677" stopIfTrue="1">
      <formula>$A252&lt;&gt;""</formula>
    </cfRule>
  </conditionalFormatting>
  <conditionalFormatting sqref="C252:H252">
    <cfRule type="expression" dxfId="1356" priority="678" stopIfTrue="1">
      <formula>$A252&lt;&gt;""</formula>
    </cfRule>
  </conditionalFormatting>
  <conditionalFormatting sqref="F250:H250">
    <cfRule type="expression" dxfId="1354" priority="675" stopIfTrue="1">
      <formula>$A250&lt;&gt;""</formula>
    </cfRule>
  </conditionalFormatting>
  <conditionalFormatting sqref="F250:H250">
    <cfRule type="expression" dxfId="1352" priority="676" stopIfTrue="1">
      <formula>$A250&lt;&gt;""</formula>
    </cfRule>
  </conditionalFormatting>
  <conditionalFormatting sqref="F251:H251">
    <cfRule type="expression" dxfId="1350" priority="673" stopIfTrue="1">
      <formula>$A251&lt;&gt;""</formula>
    </cfRule>
  </conditionalFormatting>
  <conditionalFormatting sqref="F251:H251">
    <cfRule type="expression" dxfId="1348" priority="674" stopIfTrue="1">
      <formula>$A251&lt;&gt;""</formula>
    </cfRule>
  </conditionalFormatting>
  <conditionalFormatting sqref="G223:H223">
    <cfRule type="expression" dxfId="1346" priority="671" stopIfTrue="1">
      <formula>$A223&lt;&gt;""</formula>
    </cfRule>
  </conditionalFormatting>
  <conditionalFormatting sqref="G223:H223">
    <cfRule type="expression" dxfId="1344" priority="672" stopIfTrue="1">
      <formula>$A223&lt;&gt;""</formula>
    </cfRule>
  </conditionalFormatting>
  <conditionalFormatting sqref="G225:H225">
    <cfRule type="expression" dxfId="1342" priority="669" stopIfTrue="1">
      <formula>$A225&lt;&gt;""</formula>
    </cfRule>
  </conditionalFormatting>
  <conditionalFormatting sqref="G225:H225">
    <cfRule type="expression" dxfId="1340" priority="670" stopIfTrue="1">
      <formula>$A225&lt;&gt;""</formula>
    </cfRule>
  </conditionalFormatting>
  <conditionalFormatting sqref="F225">
    <cfRule type="expression" dxfId="1338" priority="668" stopIfTrue="1">
      <formula>$A225&lt;&gt;""</formula>
    </cfRule>
  </conditionalFormatting>
  <conditionalFormatting sqref="F226">
    <cfRule type="expression" dxfId="1336" priority="667" stopIfTrue="1">
      <formula>$A226&lt;&gt;""</formula>
    </cfRule>
  </conditionalFormatting>
  <conditionalFormatting sqref="F233:H233">
    <cfRule type="expression" dxfId="1334" priority="665" stopIfTrue="1">
      <formula>$A233&lt;&gt;""</formula>
    </cfRule>
  </conditionalFormatting>
  <conditionalFormatting sqref="F233:H233">
    <cfRule type="expression" dxfId="1332" priority="666" stopIfTrue="1">
      <formula>$A233&lt;&gt;""</formula>
    </cfRule>
  </conditionalFormatting>
  <conditionalFormatting sqref="G226">
    <cfRule type="expression" dxfId="1330" priority="664" stopIfTrue="1">
      <formula>$A226&lt;&gt;""</formula>
    </cfRule>
  </conditionalFormatting>
  <conditionalFormatting sqref="F230:H230">
    <cfRule type="expression" dxfId="1328" priority="662" stopIfTrue="1">
      <formula>$A230&lt;&gt;""</formula>
    </cfRule>
  </conditionalFormatting>
  <conditionalFormatting sqref="F230:H230">
    <cfRule type="expression" dxfId="1326" priority="663" stopIfTrue="1">
      <formula>$A230&lt;&gt;""</formula>
    </cfRule>
  </conditionalFormatting>
  <conditionalFormatting sqref="F231">
    <cfRule type="expression" dxfId="1324" priority="660" stopIfTrue="1">
      <formula>$A231&lt;&gt;""</formula>
    </cfRule>
  </conditionalFormatting>
  <conditionalFormatting sqref="F231">
    <cfRule type="expression" dxfId="1322" priority="661" stopIfTrue="1">
      <formula>$A231&lt;&gt;""</formula>
    </cfRule>
  </conditionalFormatting>
  <conditionalFormatting sqref="G231">
    <cfRule type="expression" dxfId="1320" priority="658" stopIfTrue="1">
      <formula>$A231&lt;&gt;""</formula>
    </cfRule>
  </conditionalFormatting>
  <conditionalFormatting sqref="G231">
    <cfRule type="expression" dxfId="1318" priority="659" stopIfTrue="1">
      <formula>$A231&lt;&gt;""</formula>
    </cfRule>
  </conditionalFormatting>
  <conditionalFormatting sqref="F232">
    <cfRule type="expression" dxfId="1316" priority="657" stopIfTrue="1">
      <formula>$A232&lt;&gt;""</formula>
    </cfRule>
  </conditionalFormatting>
  <conditionalFormatting sqref="G232">
    <cfRule type="expression" dxfId="1314" priority="656" stopIfTrue="1">
      <formula>$A232&lt;&gt;""</formula>
    </cfRule>
  </conditionalFormatting>
  <conditionalFormatting sqref="F234:H234">
    <cfRule type="expression" dxfId="1312" priority="654" stopIfTrue="1">
      <formula>$A234&lt;&gt;""</formula>
    </cfRule>
  </conditionalFormatting>
  <conditionalFormatting sqref="H234">
    <cfRule type="expression" dxfId="1310" priority="655" stopIfTrue="1">
      <formula>$A234&lt;&gt;""</formula>
    </cfRule>
  </conditionalFormatting>
  <conditionalFormatting sqref="F235:H235">
    <cfRule type="expression" dxfId="1308" priority="652" stopIfTrue="1">
      <formula>$A235&lt;&gt;""</formula>
    </cfRule>
  </conditionalFormatting>
  <conditionalFormatting sqref="H235">
    <cfRule type="expression" dxfId="1306" priority="653" stopIfTrue="1">
      <formula>$A235&lt;&gt;""</formula>
    </cfRule>
  </conditionalFormatting>
  <conditionalFormatting sqref="G236:H236">
    <cfRule type="expression" dxfId="1304" priority="650" stopIfTrue="1">
      <formula>$A236&lt;&gt;""</formula>
    </cfRule>
  </conditionalFormatting>
  <conditionalFormatting sqref="G236:H236">
    <cfRule type="expression" dxfId="1302" priority="651" stopIfTrue="1">
      <formula>$A236&lt;&gt;""</formula>
    </cfRule>
  </conditionalFormatting>
  <conditionalFormatting sqref="F236">
    <cfRule type="expression" dxfId="1300" priority="649" stopIfTrue="1">
      <formula>$A236&lt;&gt;""</formula>
    </cfRule>
  </conditionalFormatting>
  <conditionalFormatting sqref="F239:H239">
    <cfRule type="expression" dxfId="1298" priority="647" stopIfTrue="1">
      <formula>$A239&lt;&gt;""</formula>
    </cfRule>
  </conditionalFormatting>
  <conditionalFormatting sqref="H239">
    <cfRule type="expression" dxfId="1296" priority="648" stopIfTrue="1">
      <formula>$A239&lt;&gt;""</formula>
    </cfRule>
  </conditionalFormatting>
  <conditionalFormatting sqref="G238:H238">
    <cfRule type="expression" dxfId="1294" priority="645" stopIfTrue="1">
      <formula>$A238&lt;&gt;""</formula>
    </cfRule>
  </conditionalFormatting>
  <conditionalFormatting sqref="G238:H238">
    <cfRule type="expression" dxfId="1292" priority="646" stopIfTrue="1">
      <formula>$A238&lt;&gt;""</formula>
    </cfRule>
  </conditionalFormatting>
  <conditionalFormatting sqref="H237">
    <cfRule type="expression" dxfId="1290" priority="644" stopIfTrue="1">
      <formula>$A237&lt;&gt;""</formula>
    </cfRule>
  </conditionalFormatting>
  <conditionalFormatting sqref="G240:H240">
    <cfRule type="expression" dxfId="1288" priority="642" stopIfTrue="1">
      <formula>$A240&lt;&gt;""</formula>
    </cfRule>
  </conditionalFormatting>
  <conditionalFormatting sqref="H240">
    <cfRule type="expression" dxfId="1286" priority="643" stopIfTrue="1">
      <formula>$A240&lt;&gt;""</formula>
    </cfRule>
  </conditionalFormatting>
  <conditionalFormatting sqref="G240:H240">
    <cfRule type="expression" dxfId="1284" priority="641" stopIfTrue="1">
      <formula>$A240&lt;&gt;""</formula>
    </cfRule>
  </conditionalFormatting>
  <conditionalFormatting sqref="F240">
    <cfRule type="expression" dxfId="1282" priority="640" stopIfTrue="1">
      <formula>$A240&lt;&gt;""</formula>
    </cfRule>
  </conditionalFormatting>
  <conditionalFormatting sqref="F241">
    <cfRule type="expression" dxfId="1280" priority="639" stopIfTrue="1">
      <formula>$A241&lt;&gt;""</formula>
    </cfRule>
  </conditionalFormatting>
  <conditionalFormatting sqref="G241:H241">
    <cfRule type="expression" dxfId="1278" priority="637" stopIfTrue="1">
      <formula>$A241&lt;&gt;""</formula>
    </cfRule>
  </conditionalFormatting>
  <conditionalFormatting sqref="G241:H241">
    <cfRule type="expression" dxfId="1276" priority="638" stopIfTrue="1">
      <formula>$A241&lt;&gt;""</formula>
    </cfRule>
  </conditionalFormatting>
  <conditionalFormatting sqref="G242:H242">
    <cfRule type="expression" dxfId="1274" priority="635" stopIfTrue="1">
      <formula>$A242&lt;&gt;""</formula>
    </cfRule>
  </conditionalFormatting>
  <conditionalFormatting sqref="H242">
    <cfRule type="expression" dxfId="1272" priority="636" stopIfTrue="1">
      <formula>$A242&lt;&gt;""</formula>
    </cfRule>
  </conditionalFormatting>
  <conditionalFormatting sqref="G242:H242">
    <cfRule type="expression" dxfId="1270" priority="634" stopIfTrue="1">
      <formula>$A242&lt;&gt;""</formula>
    </cfRule>
  </conditionalFormatting>
  <conditionalFormatting sqref="F242">
    <cfRule type="expression" dxfId="1268" priority="633" stopIfTrue="1">
      <formula>$A242&lt;&gt;""</formula>
    </cfRule>
  </conditionalFormatting>
  <conditionalFormatting sqref="G243:H243">
    <cfRule type="expression" dxfId="1266" priority="631" stopIfTrue="1">
      <formula>$A243&lt;&gt;""</formula>
    </cfRule>
  </conditionalFormatting>
  <conditionalFormatting sqref="G243:H243">
    <cfRule type="expression" dxfId="1264" priority="632" stopIfTrue="1">
      <formula>$A243&lt;&gt;""</formula>
    </cfRule>
  </conditionalFormatting>
  <conditionalFormatting sqref="F244:H244">
    <cfRule type="expression" dxfId="1262" priority="629" stopIfTrue="1">
      <formula>$A244&lt;&gt;""</formula>
    </cfRule>
  </conditionalFormatting>
  <conditionalFormatting sqref="F244:H244">
    <cfRule type="expression" dxfId="1260" priority="630" stopIfTrue="1">
      <formula>$A244&lt;&gt;""</formula>
    </cfRule>
  </conditionalFormatting>
  <conditionalFormatting sqref="G246:H246">
    <cfRule type="expression" dxfId="1258" priority="627" stopIfTrue="1">
      <formula>$A246&lt;&gt;""</formula>
    </cfRule>
  </conditionalFormatting>
  <conditionalFormatting sqref="H246">
    <cfRule type="expression" dxfId="1256" priority="628" stopIfTrue="1">
      <formula>$A246&lt;&gt;""</formula>
    </cfRule>
  </conditionalFormatting>
  <conditionalFormatting sqref="G246:H246">
    <cfRule type="expression" dxfId="1254" priority="626" stopIfTrue="1">
      <formula>$A246&lt;&gt;""</formula>
    </cfRule>
  </conditionalFormatting>
  <conditionalFormatting sqref="F246">
    <cfRule type="expression" dxfId="1252" priority="625" stopIfTrue="1">
      <formula>$A246&lt;&gt;""</formula>
    </cfRule>
  </conditionalFormatting>
  <conditionalFormatting sqref="I248">
    <cfRule type="expression" dxfId="1250" priority="624" stopIfTrue="1">
      <formula>$A248&lt;&gt;""</formula>
    </cfRule>
  </conditionalFormatting>
  <conditionalFormatting sqref="G258:H258">
    <cfRule type="expression" dxfId="1248" priority="622" stopIfTrue="1">
      <formula>$A258&lt;&gt;""</formula>
    </cfRule>
  </conditionalFormatting>
  <conditionalFormatting sqref="G258:H258">
    <cfRule type="expression" dxfId="1246" priority="623" stopIfTrue="1">
      <formula>$A258&lt;&gt;""</formula>
    </cfRule>
  </conditionalFormatting>
  <conditionalFormatting sqref="F258">
    <cfRule type="expression" dxfId="1244" priority="621" stopIfTrue="1">
      <formula>$A258&lt;&gt;""</formula>
    </cfRule>
  </conditionalFormatting>
  <conditionalFormatting sqref="G249:H249">
    <cfRule type="expression" dxfId="1242" priority="619" stopIfTrue="1">
      <formula>$A249&lt;&gt;""</formula>
    </cfRule>
  </conditionalFormatting>
  <conditionalFormatting sqref="G249:H249">
    <cfRule type="expression" dxfId="1240" priority="620" stopIfTrue="1">
      <formula>$A249&lt;&gt;""</formula>
    </cfRule>
  </conditionalFormatting>
  <conditionalFormatting sqref="F249">
    <cfRule type="expression" dxfId="1238" priority="618" stopIfTrue="1">
      <formula>$A249&lt;&gt;""</formula>
    </cfRule>
  </conditionalFormatting>
  <conditionalFormatting sqref="G251:H251">
    <cfRule type="expression" dxfId="1236" priority="616" stopIfTrue="1">
      <formula>$A251&lt;&gt;""</formula>
    </cfRule>
  </conditionalFormatting>
  <conditionalFormatting sqref="G251:H251">
    <cfRule type="expression" dxfId="1234" priority="617" stopIfTrue="1">
      <formula>$A251&lt;&gt;""</formula>
    </cfRule>
  </conditionalFormatting>
  <conditionalFormatting sqref="G254:H254">
    <cfRule type="expression" dxfId="1232" priority="614" stopIfTrue="1">
      <formula>$A254&lt;&gt;""</formula>
    </cfRule>
  </conditionalFormatting>
  <conditionalFormatting sqref="G254:H254">
    <cfRule type="expression" dxfId="1230" priority="615" stopIfTrue="1">
      <formula>$A254&lt;&gt;""</formula>
    </cfRule>
  </conditionalFormatting>
  <conditionalFormatting sqref="F254">
    <cfRule type="expression" dxfId="1228" priority="613" stopIfTrue="1">
      <formula>$A254&lt;&gt;""</formula>
    </cfRule>
  </conditionalFormatting>
  <conditionalFormatting sqref="H256">
    <cfRule type="expression" dxfId="1226" priority="611" stopIfTrue="1">
      <formula>$A256&lt;&gt;""</formula>
    </cfRule>
  </conditionalFormatting>
  <conditionalFormatting sqref="H256">
    <cfRule type="expression" dxfId="1224" priority="612" stopIfTrue="1">
      <formula>$A256&lt;&gt;""</formula>
    </cfRule>
  </conditionalFormatting>
  <conditionalFormatting sqref="G256">
    <cfRule type="expression" dxfId="1222" priority="609" stopIfTrue="1">
      <formula>$A256&lt;&gt;""</formula>
    </cfRule>
  </conditionalFormatting>
  <conditionalFormatting sqref="G256">
    <cfRule type="expression" dxfId="1220" priority="610" stopIfTrue="1">
      <formula>$A256&lt;&gt;""</formula>
    </cfRule>
  </conditionalFormatting>
  <conditionalFormatting sqref="G257:H257">
    <cfRule type="expression" dxfId="1218" priority="607" stopIfTrue="1">
      <formula>$A257&lt;&gt;""</formula>
    </cfRule>
  </conditionalFormatting>
  <conditionalFormatting sqref="G257:H257">
    <cfRule type="expression" dxfId="1216" priority="608" stopIfTrue="1">
      <formula>$A257&lt;&gt;""</formula>
    </cfRule>
  </conditionalFormatting>
  <conditionalFormatting sqref="F257">
    <cfRule type="expression" dxfId="1214" priority="606" stopIfTrue="1">
      <formula>$A257&lt;&gt;""</formula>
    </cfRule>
  </conditionalFormatting>
  <conditionalFormatting sqref="C261:H261">
    <cfRule type="expression" dxfId="1212" priority="604" stopIfTrue="1">
      <formula>$A261&lt;&gt;""</formula>
    </cfRule>
  </conditionalFormatting>
  <conditionalFormatting sqref="C261:H261">
    <cfRule type="expression" dxfId="1210" priority="605" stopIfTrue="1">
      <formula>$A261&lt;&gt;""</formula>
    </cfRule>
  </conditionalFormatting>
  <conditionalFormatting sqref="F259:H259">
    <cfRule type="expression" dxfId="1208" priority="602" stopIfTrue="1">
      <formula>$A259&lt;&gt;""</formula>
    </cfRule>
  </conditionalFormatting>
  <conditionalFormatting sqref="F259:H259">
    <cfRule type="expression" dxfId="1206" priority="603" stopIfTrue="1">
      <formula>$A259&lt;&gt;""</formula>
    </cfRule>
  </conditionalFormatting>
  <conditionalFormatting sqref="F260:H260">
    <cfRule type="expression" dxfId="1204" priority="600" stopIfTrue="1">
      <formula>$A260&lt;&gt;""</formula>
    </cfRule>
  </conditionalFormatting>
  <conditionalFormatting sqref="F260:H260">
    <cfRule type="expression" dxfId="1202" priority="601" stopIfTrue="1">
      <formula>$A260&lt;&gt;""</formula>
    </cfRule>
  </conditionalFormatting>
  <conditionalFormatting sqref="F249:I249">
    <cfRule type="expression" dxfId="1200" priority="599" stopIfTrue="1">
      <formula>$A249&lt;&gt;""</formula>
    </cfRule>
  </conditionalFormatting>
  <conditionalFormatting sqref="H250:I250">
    <cfRule type="expression" dxfId="1198" priority="598" stopIfTrue="1">
      <formula>$A250&lt;&gt;""</formula>
    </cfRule>
  </conditionalFormatting>
  <conditionalFormatting sqref="G222:H222">
    <cfRule type="expression" dxfId="1196" priority="596" stopIfTrue="1">
      <formula>$A222&lt;&gt;""</formula>
    </cfRule>
  </conditionalFormatting>
  <conditionalFormatting sqref="G222:H222">
    <cfRule type="expression" dxfId="1194" priority="597" stopIfTrue="1">
      <formula>$A222&lt;&gt;""</formula>
    </cfRule>
  </conditionalFormatting>
  <conditionalFormatting sqref="F222">
    <cfRule type="expression" dxfId="1192" priority="595" stopIfTrue="1">
      <formula>$A222&lt;&gt;""</formula>
    </cfRule>
  </conditionalFormatting>
  <conditionalFormatting sqref="F225:H225">
    <cfRule type="expression" dxfId="1190" priority="593" stopIfTrue="1">
      <formula>$A225&lt;&gt;""</formula>
    </cfRule>
  </conditionalFormatting>
  <conditionalFormatting sqref="H225">
    <cfRule type="expression" dxfId="1188" priority="594" stopIfTrue="1">
      <formula>$A225&lt;&gt;""</formula>
    </cfRule>
  </conditionalFormatting>
  <conditionalFormatting sqref="G224:H224">
    <cfRule type="expression" dxfId="1186" priority="591" stopIfTrue="1">
      <formula>$A224&lt;&gt;""</formula>
    </cfRule>
  </conditionalFormatting>
  <conditionalFormatting sqref="G224:H224">
    <cfRule type="expression" dxfId="1184" priority="592" stopIfTrue="1">
      <formula>$A224&lt;&gt;""</formula>
    </cfRule>
  </conditionalFormatting>
  <conditionalFormatting sqref="H223">
    <cfRule type="expression" dxfId="1182" priority="590" stopIfTrue="1">
      <formula>$A223&lt;&gt;""</formula>
    </cfRule>
  </conditionalFormatting>
  <conditionalFormatting sqref="G226:H226">
    <cfRule type="expression" dxfId="1180" priority="588" stopIfTrue="1">
      <formula>$A226&lt;&gt;""</formula>
    </cfRule>
  </conditionalFormatting>
  <conditionalFormatting sqref="H226">
    <cfRule type="expression" dxfId="1178" priority="589" stopIfTrue="1">
      <formula>$A226&lt;&gt;""</formula>
    </cfRule>
  </conditionalFormatting>
  <conditionalFormatting sqref="G226:H226">
    <cfRule type="expression" dxfId="1176" priority="587" stopIfTrue="1">
      <formula>$A226&lt;&gt;""</formula>
    </cfRule>
  </conditionalFormatting>
  <conditionalFormatting sqref="F226">
    <cfRule type="expression" dxfId="1174" priority="586" stopIfTrue="1">
      <formula>$A226&lt;&gt;""</formula>
    </cfRule>
  </conditionalFormatting>
  <conditionalFormatting sqref="F227">
    <cfRule type="expression" dxfId="1172" priority="585" stopIfTrue="1">
      <formula>$A227&lt;&gt;""</formula>
    </cfRule>
  </conditionalFormatting>
  <conditionalFormatting sqref="G227:H227">
    <cfRule type="expression" dxfId="1170" priority="583" stopIfTrue="1">
      <formula>$A227&lt;&gt;""</formula>
    </cfRule>
  </conditionalFormatting>
  <conditionalFormatting sqref="G227:H227">
    <cfRule type="expression" dxfId="1168" priority="584" stopIfTrue="1">
      <formula>$A227&lt;&gt;""</formula>
    </cfRule>
  </conditionalFormatting>
  <conditionalFormatting sqref="G228:H228">
    <cfRule type="expression" dxfId="1166" priority="581" stopIfTrue="1">
      <formula>$A228&lt;&gt;""</formula>
    </cfRule>
  </conditionalFormatting>
  <conditionalFormatting sqref="H228">
    <cfRule type="expression" dxfId="1164" priority="582" stopIfTrue="1">
      <formula>$A228&lt;&gt;""</formula>
    </cfRule>
  </conditionalFormatting>
  <conditionalFormatting sqref="G228:H228">
    <cfRule type="expression" dxfId="1162" priority="580" stopIfTrue="1">
      <formula>$A228&lt;&gt;""</formula>
    </cfRule>
  </conditionalFormatting>
  <conditionalFormatting sqref="F228">
    <cfRule type="expression" dxfId="1160" priority="579" stopIfTrue="1">
      <formula>$A228&lt;&gt;""</formula>
    </cfRule>
  </conditionalFormatting>
  <conditionalFormatting sqref="G229:H229">
    <cfRule type="expression" dxfId="1158" priority="577" stopIfTrue="1">
      <formula>$A229&lt;&gt;""</formula>
    </cfRule>
  </conditionalFormatting>
  <conditionalFormatting sqref="G229:H229">
    <cfRule type="expression" dxfId="1156" priority="578" stopIfTrue="1">
      <formula>$A229&lt;&gt;""</formula>
    </cfRule>
  </conditionalFormatting>
  <conditionalFormatting sqref="F230:H230">
    <cfRule type="expression" dxfId="1154" priority="575" stopIfTrue="1">
      <formula>$A230&lt;&gt;""</formula>
    </cfRule>
  </conditionalFormatting>
  <conditionalFormatting sqref="F230:H230">
    <cfRule type="expression" dxfId="1152" priority="576" stopIfTrue="1">
      <formula>$A230&lt;&gt;""</formula>
    </cfRule>
  </conditionalFormatting>
  <conditionalFormatting sqref="G232:H232">
    <cfRule type="expression" dxfId="1150" priority="573" stopIfTrue="1">
      <formula>$A232&lt;&gt;""</formula>
    </cfRule>
  </conditionalFormatting>
  <conditionalFormatting sqref="H232">
    <cfRule type="expression" dxfId="1148" priority="574" stopIfTrue="1">
      <formula>$A232&lt;&gt;""</formula>
    </cfRule>
  </conditionalFormatting>
  <conditionalFormatting sqref="G232:H232">
    <cfRule type="expression" dxfId="1146" priority="572" stopIfTrue="1">
      <formula>$A232&lt;&gt;""</formula>
    </cfRule>
  </conditionalFormatting>
  <conditionalFormatting sqref="F232">
    <cfRule type="expression" dxfId="1144" priority="571" stopIfTrue="1">
      <formula>$A232&lt;&gt;""</formula>
    </cfRule>
  </conditionalFormatting>
  <conditionalFormatting sqref="I234">
    <cfRule type="expression" dxfId="1142" priority="570" stopIfTrue="1">
      <formula>$A234&lt;&gt;""</formula>
    </cfRule>
  </conditionalFormatting>
  <conditionalFormatting sqref="G244:H244">
    <cfRule type="expression" dxfId="1140" priority="568" stopIfTrue="1">
      <formula>$A244&lt;&gt;""</formula>
    </cfRule>
  </conditionalFormatting>
  <conditionalFormatting sqref="G244:H244">
    <cfRule type="expression" dxfId="1138" priority="569" stopIfTrue="1">
      <formula>$A244&lt;&gt;""</formula>
    </cfRule>
  </conditionalFormatting>
  <conditionalFormatting sqref="F244">
    <cfRule type="expression" dxfId="1136" priority="567" stopIfTrue="1">
      <formula>$A244&lt;&gt;""</formula>
    </cfRule>
  </conditionalFormatting>
  <conditionalFormatting sqref="G235:H235">
    <cfRule type="expression" dxfId="1134" priority="565" stopIfTrue="1">
      <formula>$A235&lt;&gt;""</formula>
    </cfRule>
  </conditionalFormatting>
  <conditionalFormatting sqref="G235:H235">
    <cfRule type="expression" dxfId="1132" priority="566" stopIfTrue="1">
      <formula>$A235&lt;&gt;""</formula>
    </cfRule>
  </conditionalFormatting>
  <conditionalFormatting sqref="F235">
    <cfRule type="expression" dxfId="1130" priority="564" stopIfTrue="1">
      <formula>$A235&lt;&gt;""</formula>
    </cfRule>
  </conditionalFormatting>
  <conditionalFormatting sqref="G237:H237">
    <cfRule type="expression" dxfId="1128" priority="562" stopIfTrue="1">
      <formula>$A237&lt;&gt;""</formula>
    </cfRule>
  </conditionalFormatting>
  <conditionalFormatting sqref="G237:H237">
    <cfRule type="expression" dxfId="1126" priority="563" stopIfTrue="1">
      <formula>$A237&lt;&gt;""</formula>
    </cfRule>
  </conditionalFormatting>
  <conditionalFormatting sqref="G240:H240">
    <cfRule type="expression" dxfId="1124" priority="560" stopIfTrue="1">
      <formula>$A240&lt;&gt;""</formula>
    </cfRule>
  </conditionalFormatting>
  <conditionalFormatting sqref="G240:H240">
    <cfRule type="expression" dxfId="1122" priority="561" stopIfTrue="1">
      <formula>$A240&lt;&gt;""</formula>
    </cfRule>
  </conditionalFormatting>
  <conditionalFormatting sqref="F240">
    <cfRule type="expression" dxfId="1120" priority="559" stopIfTrue="1">
      <formula>$A240&lt;&gt;""</formula>
    </cfRule>
  </conditionalFormatting>
  <conditionalFormatting sqref="H242">
    <cfRule type="expression" dxfId="1118" priority="557" stopIfTrue="1">
      <formula>$A242&lt;&gt;""</formula>
    </cfRule>
  </conditionalFormatting>
  <conditionalFormatting sqref="H242">
    <cfRule type="expression" dxfId="1116" priority="558" stopIfTrue="1">
      <formula>$A242&lt;&gt;""</formula>
    </cfRule>
  </conditionalFormatting>
  <conditionalFormatting sqref="G242">
    <cfRule type="expression" dxfId="1114" priority="555" stopIfTrue="1">
      <formula>$A242&lt;&gt;""</formula>
    </cfRule>
  </conditionalFormatting>
  <conditionalFormatting sqref="G242">
    <cfRule type="expression" dxfId="1112" priority="556" stopIfTrue="1">
      <formula>$A242&lt;&gt;""</formula>
    </cfRule>
  </conditionalFormatting>
  <conditionalFormatting sqref="G243:H243">
    <cfRule type="expression" dxfId="1110" priority="553" stopIfTrue="1">
      <formula>$A243&lt;&gt;""</formula>
    </cfRule>
  </conditionalFormatting>
  <conditionalFormatting sqref="G243:H243">
    <cfRule type="expression" dxfId="1108" priority="554" stopIfTrue="1">
      <formula>$A243&lt;&gt;""</formula>
    </cfRule>
  </conditionalFormatting>
  <conditionalFormatting sqref="F243">
    <cfRule type="expression" dxfId="1106" priority="552" stopIfTrue="1">
      <formula>$A243&lt;&gt;""</formula>
    </cfRule>
  </conditionalFormatting>
  <conditionalFormatting sqref="C247:H247">
    <cfRule type="expression" dxfId="1104" priority="550" stopIfTrue="1">
      <formula>$A247&lt;&gt;""</formula>
    </cfRule>
  </conditionalFormatting>
  <conditionalFormatting sqref="C247:H247">
    <cfRule type="expression" dxfId="1102" priority="551" stopIfTrue="1">
      <formula>$A247&lt;&gt;""</formula>
    </cfRule>
  </conditionalFormatting>
  <conditionalFormatting sqref="F245:H245">
    <cfRule type="expression" dxfId="1100" priority="548" stopIfTrue="1">
      <formula>$A245&lt;&gt;""</formula>
    </cfRule>
  </conditionalFormatting>
  <conditionalFormatting sqref="F245:H245">
    <cfRule type="expression" dxfId="1098" priority="549" stopIfTrue="1">
      <formula>$A245&lt;&gt;""</formula>
    </cfRule>
  </conditionalFormatting>
  <conditionalFormatting sqref="F246:H246">
    <cfRule type="expression" dxfId="1096" priority="546" stopIfTrue="1">
      <formula>$A246&lt;&gt;""</formula>
    </cfRule>
  </conditionalFormatting>
  <conditionalFormatting sqref="F246:H246">
    <cfRule type="expression" dxfId="1094" priority="547" stopIfTrue="1">
      <formula>$A246&lt;&gt;""</formula>
    </cfRule>
  </conditionalFormatting>
  <conditionalFormatting sqref="F228:H228">
    <cfRule type="expression" dxfId="1092" priority="544" stopIfTrue="1">
      <formula>$A228&lt;&gt;""</formula>
    </cfRule>
  </conditionalFormatting>
  <conditionalFormatting sqref="F228:H228">
    <cfRule type="expression" dxfId="1090" priority="545" stopIfTrue="1">
      <formula>$A228&lt;&gt;""</formula>
    </cfRule>
  </conditionalFormatting>
  <conditionalFormatting sqref="F225:H225">
    <cfRule type="expression" dxfId="1088" priority="542" stopIfTrue="1">
      <formula>$A225&lt;&gt;""</formula>
    </cfRule>
  </conditionalFormatting>
  <conditionalFormatting sqref="F225:H225">
    <cfRule type="expression" dxfId="1086" priority="543" stopIfTrue="1">
      <formula>$A225&lt;&gt;""</formula>
    </cfRule>
  </conditionalFormatting>
  <conditionalFormatting sqref="F226">
    <cfRule type="expression" dxfId="1084" priority="540" stopIfTrue="1">
      <formula>$A226&lt;&gt;""</formula>
    </cfRule>
  </conditionalFormatting>
  <conditionalFormatting sqref="F226">
    <cfRule type="expression" dxfId="1082" priority="541" stopIfTrue="1">
      <formula>$A226&lt;&gt;""</formula>
    </cfRule>
  </conditionalFormatting>
  <conditionalFormatting sqref="G226">
    <cfRule type="expression" dxfId="1080" priority="538" stopIfTrue="1">
      <formula>$A226&lt;&gt;""</formula>
    </cfRule>
  </conditionalFormatting>
  <conditionalFormatting sqref="G226">
    <cfRule type="expression" dxfId="1078" priority="539" stopIfTrue="1">
      <formula>$A226&lt;&gt;""</formula>
    </cfRule>
  </conditionalFormatting>
  <conditionalFormatting sqref="F227">
    <cfRule type="expression" dxfId="1076" priority="537" stopIfTrue="1">
      <formula>$A227&lt;&gt;""</formula>
    </cfRule>
  </conditionalFormatting>
  <conditionalFormatting sqref="G227">
    <cfRule type="expression" dxfId="1074" priority="536" stopIfTrue="1">
      <formula>$A227&lt;&gt;""</formula>
    </cfRule>
  </conditionalFormatting>
  <conditionalFormatting sqref="F229:H229">
    <cfRule type="expression" dxfId="1072" priority="534" stopIfTrue="1">
      <formula>$A229&lt;&gt;""</formula>
    </cfRule>
  </conditionalFormatting>
  <conditionalFormatting sqref="H229">
    <cfRule type="expression" dxfId="1070" priority="535" stopIfTrue="1">
      <formula>$A229&lt;&gt;""</formula>
    </cfRule>
  </conditionalFormatting>
  <conditionalFormatting sqref="F230:H230">
    <cfRule type="expression" dxfId="1068" priority="532" stopIfTrue="1">
      <formula>$A230&lt;&gt;""</formula>
    </cfRule>
  </conditionalFormatting>
  <conditionalFormatting sqref="H230">
    <cfRule type="expression" dxfId="1066" priority="533" stopIfTrue="1">
      <formula>$A230&lt;&gt;""</formula>
    </cfRule>
  </conditionalFormatting>
  <conditionalFormatting sqref="G231:H231">
    <cfRule type="expression" dxfId="1064" priority="530" stopIfTrue="1">
      <formula>$A231&lt;&gt;""</formula>
    </cfRule>
  </conditionalFormatting>
  <conditionalFormatting sqref="G231:H231">
    <cfRule type="expression" dxfId="1062" priority="531" stopIfTrue="1">
      <formula>$A231&lt;&gt;""</formula>
    </cfRule>
  </conditionalFormatting>
  <conditionalFormatting sqref="F231">
    <cfRule type="expression" dxfId="1060" priority="529" stopIfTrue="1">
      <formula>$A231&lt;&gt;""</formula>
    </cfRule>
  </conditionalFormatting>
  <conditionalFormatting sqref="F234:H234">
    <cfRule type="expression" dxfId="1058" priority="527" stopIfTrue="1">
      <formula>$A234&lt;&gt;""</formula>
    </cfRule>
  </conditionalFormatting>
  <conditionalFormatting sqref="H234">
    <cfRule type="expression" dxfId="1056" priority="528" stopIfTrue="1">
      <formula>$A234&lt;&gt;""</formula>
    </cfRule>
  </conditionalFormatting>
  <conditionalFormatting sqref="G233:H233">
    <cfRule type="expression" dxfId="1054" priority="525" stopIfTrue="1">
      <formula>$A233&lt;&gt;""</formula>
    </cfRule>
  </conditionalFormatting>
  <conditionalFormatting sqref="G233:H233">
    <cfRule type="expression" dxfId="1052" priority="526" stopIfTrue="1">
      <formula>$A233&lt;&gt;""</formula>
    </cfRule>
  </conditionalFormatting>
  <conditionalFormatting sqref="H232">
    <cfRule type="expression" dxfId="1050" priority="524" stopIfTrue="1">
      <formula>$A232&lt;&gt;""</formula>
    </cfRule>
  </conditionalFormatting>
  <conditionalFormatting sqref="G235:H235">
    <cfRule type="expression" dxfId="1048" priority="522" stopIfTrue="1">
      <formula>$A235&lt;&gt;""</formula>
    </cfRule>
  </conditionalFormatting>
  <conditionalFormatting sqref="H235">
    <cfRule type="expression" dxfId="1046" priority="523" stopIfTrue="1">
      <formula>$A235&lt;&gt;""</formula>
    </cfRule>
  </conditionalFormatting>
  <conditionalFormatting sqref="G235:H235">
    <cfRule type="expression" dxfId="1044" priority="521" stopIfTrue="1">
      <formula>$A235&lt;&gt;""</formula>
    </cfRule>
  </conditionalFormatting>
  <conditionalFormatting sqref="F235">
    <cfRule type="expression" dxfId="1042" priority="520" stopIfTrue="1">
      <formula>$A235&lt;&gt;""</formula>
    </cfRule>
  </conditionalFormatting>
  <conditionalFormatting sqref="F236">
    <cfRule type="expression" dxfId="1040" priority="519" stopIfTrue="1">
      <formula>$A236&lt;&gt;""</formula>
    </cfRule>
  </conditionalFormatting>
  <conditionalFormatting sqref="G236:H236">
    <cfRule type="expression" dxfId="1038" priority="517" stopIfTrue="1">
      <formula>$A236&lt;&gt;""</formula>
    </cfRule>
  </conditionalFormatting>
  <conditionalFormatting sqref="G236:H236">
    <cfRule type="expression" dxfId="1036" priority="518" stopIfTrue="1">
      <formula>$A236&lt;&gt;""</formula>
    </cfRule>
  </conditionalFormatting>
  <conditionalFormatting sqref="G237:H237">
    <cfRule type="expression" dxfId="1034" priority="515" stopIfTrue="1">
      <formula>$A237&lt;&gt;""</formula>
    </cfRule>
  </conditionalFormatting>
  <conditionalFormatting sqref="H237">
    <cfRule type="expression" dxfId="1032" priority="516" stopIfTrue="1">
      <formula>$A237&lt;&gt;""</formula>
    </cfRule>
  </conditionalFormatting>
  <conditionalFormatting sqref="G237:H237">
    <cfRule type="expression" dxfId="1030" priority="514" stopIfTrue="1">
      <formula>$A237&lt;&gt;""</formula>
    </cfRule>
  </conditionalFormatting>
  <conditionalFormatting sqref="F237">
    <cfRule type="expression" dxfId="1028" priority="513" stopIfTrue="1">
      <formula>$A237&lt;&gt;""</formula>
    </cfRule>
  </conditionalFormatting>
  <conditionalFormatting sqref="G238:H238">
    <cfRule type="expression" dxfId="1026" priority="511" stopIfTrue="1">
      <formula>$A238&lt;&gt;""</formula>
    </cfRule>
  </conditionalFormatting>
  <conditionalFormatting sqref="G238:H238">
    <cfRule type="expression" dxfId="1024" priority="512" stopIfTrue="1">
      <formula>$A238&lt;&gt;""</formula>
    </cfRule>
  </conditionalFormatting>
  <conditionalFormatting sqref="F239:H239">
    <cfRule type="expression" dxfId="1022" priority="509" stopIfTrue="1">
      <formula>$A239&lt;&gt;""</formula>
    </cfRule>
  </conditionalFormatting>
  <conditionalFormatting sqref="F239:H239">
    <cfRule type="expression" dxfId="1020" priority="510" stopIfTrue="1">
      <formula>$A239&lt;&gt;""</formula>
    </cfRule>
  </conditionalFormatting>
  <conditionalFormatting sqref="G241:H241">
    <cfRule type="expression" dxfId="1018" priority="507" stopIfTrue="1">
      <formula>$A241&lt;&gt;""</formula>
    </cfRule>
  </conditionalFormatting>
  <conditionalFormatting sqref="H241">
    <cfRule type="expression" dxfId="1016" priority="508" stopIfTrue="1">
      <formula>$A241&lt;&gt;""</formula>
    </cfRule>
  </conditionalFormatting>
  <conditionalFormatting sqref="G241:H241">
    <cfRule type="expression" dxfId="1014" priority="506" stopIfTrue="1">
      <formula>$A241&lt;&gt;""</formula>
    </cfRule>
  </conditionalFormatting>
  <conditionalFormatting sqref="F241">
    <cfRule type="expression" dxfId="1012" priority="505" stopIfTrue="1">
      <formula>$A241&lt;&gt;""</formula>
    </cfRule>
  </conditionalFormatting>
  <conditionalFormatting sqref="I243">
    <cfRule type="expression" dxfId="1010" priority="504" stopIfTrue="1">
      <formula>$A243&lt;&gt;""</formula>
    </cfRule>
  </conditionalFormatting>
  <conditionalFormatting sqref="G253:H253">
    <cfRule type="expression" dxfId="1008" priority="502" stopIfTrue="1">
      <formula>$A253&lt;&gt;""</formula>
    </cfRule>
  </conditionalFormatting>
  <conditionalFormatting sqref="G253:H253">
    <cfRule type="expression" dxfId="1006" priority="503" stopIfTrue="1">
      <formula>$A253&lt;&gt;""</formula>
    </cfRule>
  </conditionalFormatting>
  <conditionalFormatting sqref="F253">
    <cfRule type="expression" dxfId="1004" priority="501" stopIfTrue="1">
      <formula>$A253&lt;&gt;""</formula>
    </cfRule>
  </conditionalFormatting>
  <conditionalFormatting sqref="G244:H244">
    <cfRule type="expression" dxfId="1002" priority="499" stopIfTrue="1">
      <formula>$A244&lt;&gt;""</formula>
    </cfRule>
  </conditionalFormatting>
  <conditionalFormatting sqref="G244:H244">
    <cfRule type="expression" dxfId="1000" priority="500" stopIfTrue="1">
      <formula>$A244&lt;&gt;""</formula>
    </cfRule>
  </conditionalFormatting>
  <conditionalFormatting sqref="F244">
    <cfRule type="expression" dxfId="998" priority="498" stopIfTrue="1">
      <formula>$A244&lt;&gt;""</formula>
    </cfRule>
  </conditionalFormatting>
  <conditionalFormatting sqref="G246:H246">
    <cfRule type="expression" dxfId="996" priority="496" stopIfTrue="1">
      <formula>$A246&lt;&gt;""</formula>
    </cfRule>
  </conditionalFormatting>
  <conditionalFormatting sqref="G246:H246">
    <cfRule type="expression" dxfId="994" priority="497" stopIfTrue="1">
      <formula>$A246&lt;&gt;""</formula>
    </cfRule>
  </conditionalFormatting>
  <conditionalFormatting sqref="G249:H249">
    <cfRule type="expression" dxfId="992" priority="494" stopIfTrue="1">
      <formula>$A249&lt;&gt;""</formula>
    </cfRule>
  </conditionalFormatting>
  <conditionalFormatting sqref="G249:H249">
    <cfRule type="expression" dxfId="990" priority="495" stopIfTrue="1">
      <formula>$A249&lt;&gt;""</formula>
    </cfRule>
  </conditionalFormatting>
  <conditionalFormatting sqref="F249">
    <cfRule type="expression" dxfId="988" priority="493" stopIfTrue="1">
      <formula>$A249&lt;&gt;""</formula>
    </cfRule>
  </conditionalFormatting>
  <conditionalFormatting sqref="H251">
    <cfRule type="expression" dxfId="986" priority="491" stopIfTrue="1">
      <formula>$A251&lt;&gt;""</formula>
    </cfRule>
  </conditionalFormatting>
  <conditionalFormatting sqref="H251">
    <cfRule type="expression" dxfId="984" priority="492" stopIfTrue="1">
      <formula>$A251&lt;&gt;""</formula>
    </cfRule>
  </conditionalFormatting>
  <conditionalFormatting sqref="G251">
    <cfRule type="expression" dxfId="982" priority="489" stopIfTrue="1">
      <formula>$A251&lt;&gt;""</formula>
    </cfRule>
  </conditionalFormatting>
  <conditionalFormatting sqref="G251">
    <cfRule type="expression" dxfId="980" priority="490" stopIfTrue="1">
      <formula>$A251&lt;&gt;""</formula>
    </cfRule>
  </conditionalFormatting>
  <conditionalFormatting sqref="G252:H252">
    <cfRule type="expression" dxfId="978" priority="487" stopIfTrue="1">
      <formula>$A252&lt;&gt;""</formula>
    </cfRule>
  </conditionalFormatting>
  <conditionalFormatting sqref="G252:H252">
    <cfRule type="expression" dxfId="976" priority="488" stopIfTrue="1">
      <formula>$A252&lt;&gt;""</formula>
    </cfRule>
  </conditionalFormatting>
  <conditionalFormatting sqref="F252">
    <cfRule type="expression" dxfId="974" priority="486" stopIfTrue="1">
      <formula>$A252&lt;&gt;""</formula>
    </cfRule>
  </conditionalFormatting>
  <conditionalFormatting sqref="C256:H256">
    <cfRule type="expression" dxfId="972" priority="484" stopIfTrue="1">
      <formula>$A256&lt;&gt;""</formula>
    </cfRule>
  </conditionalFormatting>
  <conditionalFormatting sqref="C256:H256">
    <cfRule type="expression" dxfId="970" priority="485" stopIfTrue="1">
      <formula>$A256&lt;&gt;""</formula>
    </cfRule>
  </conditionalFormatting>
  <conditionalFormatting sqref="F254:H254">
    <cfRule type="expression" dxfId="968" priority="482" stopIfTrue="1">
      <formula>$A254&lt;&gt;""</formula>
    </cfRule>
  </conditionalFormatting>
  <conditionalFormatting sqref="F254:H254">
    <cfRule type="expression" dxfId="966" priority="483" stopIfTrue="1">
      <formula>$A254&lt;&gt;""</formula>
    </cfRule>
  </conditionalFormatting>
  <conditionalFormatting sqref="F255:H255">
    <cfRule type="expression" dxfId="964" priority="480" stopIfTrue="1">
      <formula>$A255&lt;&gt;""</formula>
    </cfRule>
  </conditionalFormatting>
  <conditionalFormatting sqref="F255:H255">
    <cfRule type="expression" dxfId="962" priority="481" stopIfTrue="1">
      <formula>$A255&lt;&gt;""</formula>
    </cfRule>
  </conditionalFormatting>
  <conditionalFormatting sqref="F252:I252">
    <cfRule type="expression" dxfId="960" priority="479" stopIfTrue="1">
      <formula>$A252&lt;&gt;""</formula>
    </cfRule>
  </conditionalFormatting>
  <conditionalFormatting sqref="H253:I253">
    <cfRule type="expression" dxfId="958" priority="478" stopIfTrue="1">
      <formula>$A253&lt;&gt;""</formula>
    </cfRule>
  </conditionalFormatting>
  <conditionalFormatting sqref="F222:H222">
    <cfRule type="expression" dxfId="956" priority="476" stopIfTrue="1">
      <formula>$A222&lt;&gt;""</formula>
    </cfRule>
  </conditionalFormatting>
  <conditionalFormatting sqref="F222:H222">
    <cfRule type="expression" dxfId="954" priority="477" stopIfTrue="1">
      <formula>$A222&lt;&gt;""</formula>
    </cfRule>
  </conditionalFormatting>
  <conditionalFormatting sqref="F223:H223">
    <cfRule type="expression" dxfId="952" priority="474" stopIfTrue="1">
      <formula>$A223&lt;&gt;""</formula>
    </cfRule>
  </conditionalFormatting>
  <conditionalFormatting sqref="H223">
    <cfRule type="expression" dxfId="950" priority="475" stopIfTrue="1">
      <formula>$A223&lt;&gt;""</formula>
    </cfRule>
  </conditionalFormatting>
  <conditionalFormatting sqref="F224:H224">
    <cfRule type="expression" dxfId="948" priority="472" stopIfTrue="1">
      <formula>$A224&lt;&gt;""</formula>
    </cfRule>
  </conditionalFormatting>
  <conditionalFormatting sqref="H224">
    <cfRule type="expression" dxfId="946" priority="473" stopIfTrue="1">
      <formula>$A224&lt;&gt;""</formula>
    </cfRule>
  </conditionalFormatting>
  <conditionalFormatting sqref="G225:H225">
    <cfRule type="expression" dxfId="944" priority="470" stopIfTrue="1">
      <formula>$A225&lt;&gt;""</formula>
    </cfRule>
  </conditionalFormatting>
  <conditionalFormatting sqref="G225:H225">
    <cfRule type="expression" dxfId="942" priority="471" stopIfTrue="1">
      <formula>$A225&lt;&gt;""</formula>
    </cfRule>
  </conditionalFormatting>
  <conditionalFormatting sqref="F225">
    <cfRule type="expression" dxfId="940" priority="469" stopIfTrue="1">
      <formula>$A225&lt;&gt;""</formula>
    </cfRule>
  </conditionalFormatting>
  <conditionalFormatting sqref="F228:H228">
    <cfRule type="expression" dxfId="938" priority="467" stopIfTrue="1">
      <formula>$A228&lt;&gt;""</formula>
    </cfRule>
  </conditionalFormatting>
  <conditionalFormatting sqref="H228">
    <cfRule type="expression" dxfId="936" priority="468" stopIfTrue="1">
      <formula>$A228&lt;&gt;""</formula>
    </cfRule>
  </conditionalFormatting>
  <conditionalFormatting sqref="G227:H227">
    <cfRule type="expression" dxfId="934" priority="465" stopIfTrue="1">
      <formula>$A227&lt;&gt;""</formula>
    </cfRule>
  </conditionalFormatting>
  <conditionalFormatting sqref="G227:H227">
    <cfRule type="expression" dxfId="932" priority="466" stopIfTrue="1">
      <formula>$A227&lt;&gt;""</formula>
    </cfRule>
  </conditionalFormatting>
  <conditionalFormatting sqref="H226">
    <cfRule type="expression" dxfId="930" priority="464" stopIfTrue="1">
      <formula>$A226&lt;&gt;""</formula>
    </cfRule>
  </conditionalFormatting>
  <conditionalFormatting sqref="G229:H229">
    <cfRule type="expression" dxfId="928" priority="462" stopIfTrue="1">
      <formula>$A229&lt;&gt;""</formula>
    </cfRule>
  </conditionalFormatting>
  <conditionalFormatting sqref="H229">
    <cfRule type="expression" dxfId="926" priority="463" stopIfTrue="1">
      <formula>$A229&lt;&gt;""</formula>
    </cfRule>
  </conditionalFormatting>
  <conditionalFormatting sqref="G229:H229">
    <cfRule type="expression" dxfId="924" priority="461" stopIfTrue="1">
      <formula>$A229&lt;&gt;""</formula>
    </cfRule>
  </conditionalFormatting>
  <conditionalFormatting sqref="F229">
    <cfRule type="expression" dxfId="922" priority="460" stopIfTrue="1">
      <formula>$A229&lt;&gt;""</formula>
    </cfRule>
  </conditionalFormatting>
  <conditionalFormatting sqref="F230">
    <cfRule type="expression" dxfId="920" priority="459" stopIfTrue="1">
      <formula>$A230&lt;&gt;""</formula>
    </cfRule>
  </conditionalFormatting>
  <conditionalFormatting sqref="G230:H230">
    <cfRule type="expression" dxfId="918" priority="457" stopIfTrue="1">
      <formula>$A230&lt;&gt;""</formula>
    </cfRule>
  </conditionalFormatting>
  <conditionalFormatting sqref="G230:H230">
    <cfRule type="expression" dxfId="916" priority="458" stopIfTrue="1">
      <formula>$A230&lt;&gt;""</formula>
    </cfRule>
  </conditionalFormatting>
  <conditionalFormatting sqref="G231:H231">
    <cfRule type="expression" dxfId="914" priority="455" stopIfTrue="1">
      <formula>$A231&lt;&gt;""</formula>
    </cfRule>
  </conditionalFormatting>
  <conditionalFormatting sqref="H231">
    <cfRule type="expression" dxfId="912" priority="456" stopIfTrue="1">
      <formula>$A231&lt;&gt;""</formula>
    </cfRule>
  </conditionalFormatting>
  <conditionalFormatting sqref="G231:H231">
    <cfRule type="expression" dxfId="910" priority="454" stopIfTrue="1">
      <formula>$A231&lt;&gt;""</formula>
    </cfRule>
  </conditionalFormatting>
  <conditionalFormatting sqref="F231">
    <cfRule type="expression" dxfId="908" priority="453" stopIfTrue="1">
      <formula>$A231&lt;&gt;""</formula>
    </cfRule>
  </conditionalFormatting>
  <conditionalFormatting sqref="G232:H232">
    <cfRule type="expression" dxfId="906" priority="451" stopIfTrue="1">
      <formula>$A232&lt;&gt;""</formula>
    </cfRule>
  </conditionalFormatting>
  <conditionalFormatting sqref="G232:H232">
    <cfRule type="expression" dxfId="904" priority="452" stopIfTrue="1">
      <formula>$A232&lt;&gt;""</formula>
    </cfRule>
  </conditionalFormatting>
  <conditionalFormatting sqref="F233:H233">
    <cfRule type="expression" dxfId="902" priority="449" stopIfTrue="1">
      <formula>$A233&lt;&gt;""</formula>
    </cfRule>
  </conditionalFormatting>
  <conditionalFormatting sqref="F233:H233">
    <cfRule type="expression" dxfId="900" priority="450" stopIfTrue="1">
      <formula>$A233&lt;&gt;""</formula>
    </cfRule>
  </conditionalFormatting>
  <conditionalFormatting sqref="G235:H235">
    <cfRule type="expression" dxfId="898" priority="447" stopIfTrue="1">
      <formula>$A235&lt;&gt;""</formula>
    </cfRule>
  </conditionalFormatting>
  <conditionalFormatting sqref="H235">
    <cfRule type="expression" dxfId="896" priority="448" stopIfTrue="1">
      <formula>$A235&lt;&gt;""</formula>
    </cfRule>
  </conditionalFormatting>
  <conditionalFormatting sqref="G235:H235">
    <cfRule type="expression" dxfId="894" priority="446" stopIfTrue="1">
      <formula>$A235&lt;&gt;""</formula>
    </cfRule>
  </conditionalFormatting>
  <conditionalFormatting sqref="F235">
    <cfRule type="expression" dxfId="892" priority="445" stopIfTrue="1">
      <formula>$A235&lt;&gt;""</formula>
    </cfRule>
  </conditionalFormatting>
  <conditionalFormatting sqref="I237">
    <cfRule type="expression" dxfId="890" priority="444" stopIfTrue="1">
      <formula>$A237&lt;&gt;""</formula>
    </cfRule>
  </conditionalFormatting>
  <conditionalFormatting sqref="G247:H247">
    <cfRule type="expression" dxfId="888" priority="442" stopIfTrue="1">
      <formula>$A247&lt;&gt;""</formula>
    </cfRule>
  </conditionalFormatting>
  <conditionalFormatting sqref="G247:H247">
    <cfRule type="expression" dxfId="886" priority="443" stopIfTrue="1">
      <formula>$A247&lt;&gt;""</formula>
    </cfRule>
  </conditionalFormatting>
  <conditionalFormatting sqref="F247">
    <cfRule type="expression" dxfId="884" priority="441" stopIfTrue="1">
      <formula>$A247&lt;&gt;""</formula>
    </cfRule>
  </conditionalFormatting>
  <conditionalFormatting sqref="G238:H238">
    <cfRule type="expression" dxfId="882" priority="439" stopIfTrue="1">
      <formula>$A238&lt;&gt;""</formula>
    </cfRule>
  </conditionalFormatting>
  <conditionalFormatting sqref="G238:H238">
    <cfRule type="expression" dxfId="880" priority="440" stopIfTrue="1">
      <formula>$A238&lt;&gt;""</formula>
    </cfRule>
  </conditionalFormatting>
  <conditionalFormatting sqref="F238">
    <cfRule type="expression" dxfId="878" priority="438" stopIfTrue="1">
      <formula>$A238&lt;&gt;""</formula>
    </cfRule>
  </conditionalFormatting>
  <conditionalFormatting sqref="G240:H240">
    <cfRule type="expression" dxfId="876" priority="436" stopIfTrue="1">
      <formula>$A240&lt;&gt;""</formula>
    </cfRule>
  </conditionalFormatting>
  <conditionalFormatting sqref="G240:H240">
    <cfRule type="expression" dxfId="874" priority="437" stopIfTrue="1">
      <formula>$A240&lt;&gt;""</formula>
    </cfRule>
  </conditionalFormatting>
  <conditionalFormatting sqref="G243:H243">
    <cfRule type="expression" dxfId="872" priority="434" stopIfTrue="1">
      <formula>$A243&lt;&gt;""</formula>
    </cfRule>
  </conditionalFormatting>
  <conditionalFormatting sqref="G243:H243">
    <cfRule type="expression" dxfId="870" priority="435" stopIfTrue="1">
      <formula>$A243&lt;&gt;""</formula>
    </cfRule>
  </conditionalFormatting>
  <conditionalFormatting sqref="F243">
    <cfRule type="expression" dxfId="868" priority="433" stopIfTrue="1">
      <formula>$A243&lt;&gt;""</formula>
    </cfRule>
  </conditionalFormatting>
  <conditionalFormatting sqref="H245">
    <cfRule type="expression" dxfId="866" priority="431" stopIfTrue="1">
      <formula>$A245&lt;&gt;""</formula>
    </cfRule>
  </conditionalFormatting>
  <conditionalFormatting sqref="H245">
    <cfRule type="expression" dxfId="864" priority="432" stopIfTrue="1">
      <formula>$A245&lt;&gt;""</formula>
    </cfRule>
  </conditionalFormatting>
  <conditionalFormatting sqref="G245">
    <cfRule type="expression" dxfId="862" priority="429" stopIfTrue="1">
      <formula>$A245&lt;&gt;""</formula>
    </cfRule>
  </conditionalFormatting>
  <conditionalFormatting sqref="G245">
    <cfRule type="expression" dxfId="860" priority="430" stopIfTrue="1">
      <formula>$A245&lt;&gt;""</formula>
    </cfRule>
  </conditionalFormatting>
  <conditionalFormatting sqref="G246:H246">
    <cfRule type="expression" dxfId="858" priority="427" stopIfTrue="1">
      <formula>$A246&lt;&gt;""</formula>
    </cfRule>
  </conditionalFormatting>
  <conditionalFormatting sqref="G246:H246">
    <cfRule type="expression" dxfId="856" priority="428" stopIfTrue="1">
      <formula>$A246&lt;&gt;""</formula>
    </cfRule>
  </conditionalFormatting>
  <conditionalFormatting sqref="F246">
    <cfRule type="expression" dxfId="854" priority="426" stopIfTrue="1">
      <formula>$A246&lt;&gt;""</formula>
    </cfRule>
  </conditionalFormatting>
  <conditionalFormatting sqref="C250:H250">
    <cfRule type="expression" dxfId="852" priority="424" stopIfTrue="1">
      <formula>$A250&lt;&gt;""</formula>
    </cfRule>
  </conditionalFormatting>
  <conditionalFormatting sqref="C250:H250">
    <cfRule type="expression" dxfId="850" priority="425" stopIfTrue="1">
      <formula>$A250&lt;&gt;""</formula>
    </cfRule>
  </conditionalFormatting>
  <conditionalFormatting sqref="F248:H248">
    <cfRule type="expression" dxfId="848" priority="422" stopIfTrue="1">
      <formula>$A248&lt;&gt;""</formula>
    </cfRule>
  </conditionalFormatting>
  <conditionalFormatting sqref="F248:H248">
    <cfRule type="expression" dxfId="846" priority="423" stopIfTrue="1">
      <formula>$A248&lt;&gt;""</formula>
    </cfRule>
  </conditionalFormatting>
  <conditionalFormatting sqref="F249:H249">
    <cfRule type="expression" dxfId="844" priority="420" stopIfTrue="1">
      <formula>$A249&lt;&gt;""</formula>
    </cfRule>
  </conditionalFormatting>
  <conditionalFormatting sqref="F249:H249">
    <cfRule type="expression" dxfId="842" priority="421" stopIfTrue="1">
      <formula>$A249&lt;&gt;""</formula>
    </cfRule>
  </conditionalFormatting>
  <conditionalFormatting sqref="G223:H223">
    <cfRule type="expression" dxfId="840" priority="418" stopIfTrue="1">
      <formula>$A223&lt;&gt;""</formula>
    </cfRule>
  </conditionalFormatting>
  <conditionalFormatting sqref="G223:H223">
    <cfRule type="expression" dxfId="838" priority="419" stopIfTrue="1">
      <formula>$A223&lt;&gt;""</formula>
    </cfRule>
  </conditionalFormatting>
  <conditionalFormatting sqref="F223">
    <cfRule type="expression" dxfId="836" priority="417" stopIfTrue="1">
      <formula>$A223&lt;&gt;""</formula>
    </cfRule>
  </conditionalFormatting>
  <conditionalFormatting sqref="F224">
    <cfRule type="expression" dxfId="834" priority="416" stopIfTrue="1">
      <formula>$A224&lt;&gt;""</formula>
    </cfRule>
  </conditionalFormatting>
  <conditionalFormatting sqref="F231:H231">
    <cfRule type="expression" dxfId="832" priority="414" stopIfTrue="1">
      <formula>$A231&lt;&gt;""</formula>
    </cfRule>
  </conditionalFormatting>
  <conditionalFormatting sqref="F231:H231">
    <cfRule type="expression" dxfId="830" priority="415" stopIfTrue="1">
      <formula>$A231&lt;&gt;""</formula>
    </cfRule>
  </conditionalFormatting>
  <conditionalFormatting sqref="G224">
    <cfRule type="expression" dxfId="828" priority="413" stopIfTrue="1">
      <formula>$A224&lt;&gt;""</formula>
    </cfRule>
  </conditionalFormatting>
  <conditionalFormatting sqref="F228:H228">
    <cfRule type="expression" dxfId="826" priority="411" stopIfTrue="1">
      <formula>$A228&lt;&gt;""</formula>
    </cfRule>
  </conditionalFormatting>
  <conditionalFormatting sqref="F228:H228">
    <cfRule type="expression" dxfId="824" priority="412" stopIfTrue="1">
      <formula>$A228&lt;&gt;""</formula>
    </cfRule>
  </conditionalFormatting>
  <conditionalFormatting sqref="F229">
    <cfRule type="expression" dxfId="822" priority="409" stopIfTrue="1">
      <formula>$A229&lt;&gt;""</formula>
    </cfRule>
  </conditionalFormatting>
  <conditionalFormatting sqref="F229">
    <cfRule type="expression" dxfId="820" priority="410" stopIfTrue="1">
      <formula>$A229&lt;&gt;""</formula>
    </cfRule>
  </conditionalFormatting>
  <conditionalFormatting sqref="G229">
    <cfRule type="expression" dxfId="818" priority="407" stopIfTrue="1">
      <formula>$A229&lt;&gt;""</formula>
    </cfRule>
  </conditionalFormatting>
  <conditionalFormatting sqref="G229">
    <cfRule type="expression" dxfId="816" priority="408" stopIfTrue="1">
      <formula>$A229&lt;&gt;""</formula>
    </cfRule>
  </conditionalFormatting>
  <conditionalFormatting sqref="F230">
    <cfRule type="expression" dxfId="814" priority="406" stopIfTrue="1">
      <formula>$A230&lt;&gt;""</formula>
    </cfRule>
  </conditionalFormatting>
  <conditionalFormatting sqref="G230">
    <cfRule type="expression" dxfId="812" priority="405" stopIfTrue="1">
      <formula>$A230&lt;&gt;""</formula>
    </cfRule>
  </conditionalFormatting>
  <conditionalFormatting sqref="F232:H232">
    <cfRule type="expression" dxfId="810" priority="403" stopIfTrue="1">
      <formula>$A232&lt;&gt;""</formula>
    </cfRule>
  </conditionalFormatting>
  <conditionalFormatting sqref="H232">
    <cfRule type="expression" dxfId="808" priority="404" stopIfTrue="1">
      <formula>$A232&lt;&gt;""</formula>
    </cfRule>
  </conditionalFormatting>
  <conditionalFormatting sqref="F233:H233">
    <cfRule type="expression" dxfId="806" priority="401" stopIfTrue="1">
      <formula>$A233&lt;&gt;""</formula>
    </cfRule>
  </conditionalFormatting>
  <conditionalFormatting sqref="H233">
    <cfRule type="expression" dxfId="804" priority="402" stopIfTrue="1">
      <formula>$A233&lt;&gt;""</formula>
    </cfRule>
  </conditionalFormatting>
  <conditionalFormatting sqref="G234:H234">
    <cfRule type="expression" dxfId="802" priority="399" stopIfTrue="1">
      <formula>$A234&lt;&gt;""</formula>
    </cfRule>
  </conditionalFormatting>
  <conditionalFormatting sqref="G234:H234">
    <cfRule type="expression" dxfId="800" priority="400" stopIfTrue="1">
      <formula>$A234&lt;&gt;""</formula>
    </cfRule>
  </conditionalFormatting>
  <conditionalFormatting sqref="F234">
    <cfRule type="expression" dxfId="798" priority="398" stopIfTrue="1">
      <formula>$A234&lt;&gt;""</formula>
    </cfRule>
  </conditionalFormatting>
  <conditionalFormatting sqref="F237:H237">
    <cfRule type="expression" dxfId="796" priority="396" stopIfTrue="1">
      <formula>$A237&lt;&gt;""</formula>
    </cfRule>
  </conditionalFormatting>
  <conditionalFormatting sqref="H237">
    <cfRule type="expression" dxfId="794" priority="397" stopIfTrue="1">
      <formula>$A237&lt;&gt;""</formula>
    </cfRule>
  </conditionalFormatting>
  <conditionalFormatting sqref="G236:H236">
    <cfRule type="expression" dxfId="792" priority="394" stopIfTrue="1">
      <formula>$A236&lt;&gt;""</formula>
    </cfRule>
  </conditionalFormatting>
  <conditionalFormatting sqref="G236:H236">
    <cfRule type="expression" dxfId="790" priority="395" stopIfTrue="1">
      <formula>$A236&lt;&gt;""</formula>
    </cfRule>
  </conditionalFormatting>
  <conditionalFormatting sqref="H235">
    <cfRule type="expression" dxfId="788" priority="393" stopIfTrue="1">
      <formula>$A235&lt;&gt;""</formula>
    </cfRule>
  </conditionalFormatting>
  <conditionalFormatting sqref="G238:H238">
    <cfRule type="expression" dxfId="786" priority="391" stopIfTrue="1">
      <formula>$A238&lt;&gt;""</formula>
    </cfRule>
  </conditionalFormatting>
  <conditionalFormatting sqref="H238">
    <cfRule type="expression" dxfId="784" priority="392" stopIfTrue="1">
      <formula>$A238&lt;&gt;""</formula>
    </cfRule>
  </conditionalFormatting>
  <conditionalFormatting sqref="G238:H238">
    <cfRule type="expression" dxfId="782" priority="390" stopIfTrue="1">
      <formula>$A238&lt;&gt;""</formula>
    </cfRule>
  </conditionalFormatting>
  <conditionalFormatting sqref="F238">
    <cfRule type="expression" dxfId="780" priority="389" stopIfTrue="1">
      <formula>$A238&lt;&gt;""</formula>
    </cfRule>
  </conditionalFormatting>
  <conditionalFormatting sqref="F239">
    <cfRule type="expression" dxfId="778" priority="388" stopIfTrue="1">
      <formula>$A239&lt;&gt;""</formula>
    </cfRule>
  </conditionalFormatting>
  <conditionalFormatting sqref="G239:H239">
    <cfRule type="expression" dxfId="776" priority="386" stopIfTrue="1">
      <formula>$A239&lt;&gt;""</formula>
    </cfRule>
  </conditionalFormatting>
  <conditionalFormatting sqref="G239:H239">
    <cfRule type="expression" dxfId="774" priority="387" stopIfTrue="1">
      <formula>$A239&lt;&gt;""</formula>
    </cfRule>
  </conditionalFormatting>
  <conditionalFormatting sqref="G240:H240">
    <cfRule type="expression" dxfId="772" priority="384" stopIfTrue="1">
      <formula>$A240&lt;&gt;""</formula>
    </cfRule>
  </conditionalFormatting>
  <conditionalFormatting sqref="H240">
    <cfRule type="expression" dxfId="770" priority="385" stopIfTrue="1">
      <formula>$A240&lt;&gt;""</formula>
    </cfRule>
  </conditionalFormatting>
  <conditionalFormatting sqref="G240:H240">
    <cfRule type="expression" dxfId="768" priority="383" stopIfTrue="1">
      <formula>$A240&lt;&gt;""</formula>
    </cfRule>
  </conditionalFormatting>
  <conditionalFormatting sqref="F240">
    <cfRule type="expression" dxfId="766" priority="382" stopIfTrue="1">
      <formula>$A240&lt;&gt;""</formula>
    </cfRule>
  </conditionalFormatting>
  <conditionalFormatting sqref="G241:H241">
    <cfRule type="expression" dxfId="764" priority="380" stopIfTrue="1">
      <formula>$A241&lt;&gt;""</formula>
    </cfRule>
  </conditionalFormatting>
  <conditionalFormatting sqref="G241:H241">
    <cfRule type="expression" dxfId="762" priority="381" stopIfTrue="1">
      <formula>$A241&lt;&gt;""</formula>
    </cfRule>
  </conditionalFormatting>
  <conditionalFormatting sqref="F242:H242">
    <cfRule type="expression" dxfId="760" priority="378" stopIfTrue="1">
      <formula>$A242&lt;&gt;""</formula>
    </cfRule>
  </conditionalFormatting>
  <conditionalFormatting sqref="F242:H242">
    <cfRule type="expression" dxfId="758" priority="379" stopIfTrue="1">
      <formula>$A242&lt;&gt;""</formula>
    </cfRule>
  </conditionalFormatting>
  <conditionalFormatting sqref="G244:H244">
    <cfRule type="expression" dxfId="756" priority="376" stopIfTrue="1">
      <formula>$A244&lt;&gt;""</formula>
    </cfRule>
  </conditionalFormatting>
  <conditionalFormatting sqref="H244">
    <cfRule type="expression" dxfId="754" priority="377" stopIfTrue="1">
      <formula>$A244&lt;&gt;""</formula>
    </cfRule>
  </conditionalFormatting>
  <conditionalFormatting sqref="G244:H244">
    <cfRule type="expression" dxfId="752" priority="375" stopIfTrue="1">
      <formula>$A244&lt;&gt;""</formula>
    </cfRule>
  </conditionalFormatting>
  <conditionalFormatting sqref="F244">
    <cfRule type="expression" dxfId="750" priority="374" stopIfTrue="1">
      <formula>$A244&lt;&gt;""</formula>
    </cfRule>
  </conditionalFormatting>
  <conditionalFormatting sqref="I246">
    <cfRule type="expression" dxfId="748" priority="373" stopIfTrue="1">
      <formula>$A246&lt;&gt;""</formula>
    </cfRule>
  </conditionalFormatting>
  <conditionalFormatting sqref="G256:H256">
    <cfRule type="expression" dxfId="746" priority="371" stopIfTrue="1">
      <formula>$A256&lt;&gt;""</formula>
    </cfRule>
  </conditionalFormatting>
  <conditionalFormatting sqref="G256:H256">
    <cfRule type="expression" dxfId="744" priority="372" stopIfTrue="1">
      <formula>$A256&lt;&gt;""</formula>
    </cfRule>
  </conditionalFormatting>
  <conditionalFormatting sqref="F256">
    <cfRule type="expression" dxfId="742" priority="370" stopIfTrue="1">
      <formula>$A256&lt;&gt;""</formula>
    </cfRule>
  </conditionalFormatting>
  <conditionalFormatting sqref="G247:H247">
    <cfRule type="expression" dxfId="740" priority="368" stopIfTrue="1">
      <formula>$A247&lt;&gt;""</formula>
    </cfRule>
  </conditionalFormatting>
  <conditionalFormatting sqref="G247:H247">
    <cfRule type="expression" dxfId="738" priority="369" stopIfTrue="1">
      <formula>$A247&lt;&gt;""</formula>
    </cfRule>
  </conditionalFormatting>
  <conditionalFormatting sqref="F247">
    <cfRule type="expression" dxfId="736" priority="367" stopIfTrue="1">
      <formula>$A247&lt;&gt;""</formula>
    </cfRule>
  </conditionalFormatting>
  <conditionalFormatting sqref="G249:H249">
    <cfRule type="expression" dxfId="734" priority="365" stopIfTrue="1">
      <formula>$A249&lt;&gt;""</formula>
    </cfRule>
  </conditionalFormatting>
  <conditionalFormatting sqref="G249:H249">
    <cfRule type="expression" dxfId="732" priority="366" stopIfTrue="1">
      <formula>$A249&lt;&gt;""</formula>
    </cfRule>
  </conditionalFormatting>
  <conditionalFormatting sqref="G252:H252">
    <cfRule type="expression" dxfId="730" priority="363" stopIfTrue="1">
      <formula>$A252&lt;&gt;""</formula>
    </cfRule>
  </conditionalFormatting>
  <conditionalFormatting sqref="G252:H252">
    <cfRule type="expression" dxfId="728" priority="364" stopIfTrue="1">
      <formula>$A252&lt;&gt;""</formula>
    </cfRule>
  </conditionalFormatting>
  <conditionalFormatting sqref="F252">
    <cfRule type="expression" dxfId="726" priority="362" stopIfTrue="1">
      <formula>$A252&lt;&gt;""</formula>
    </cfRule>
  </conditionalFormatting>
  <conditionalFormatting sqref="H254">
    <cfRule type="expression" dxfId="724" priority="360" stopIfTrue="1">
      <formula>$A254&lt;&gt;""</formula>
    </cfRule>
  </conditionalFormatting>
  <conditionalFormatting sqref="H254">
    <cfRule type="expression" dxfId="722" priority="361" stopIfTrue="1">
      <formula>$A254&lt;&gt;""</formula>
    </cfRule>
  </conditionalFormatting>
  <conditionalFormatting sqref="G254">
    <cfRule type="expression" dxfId="720" priority="358" stopIfTrue="1">
      <formula>$A254&lt;&gt;""</formula>
    </cfRule>
  </conditionalFormatting>
  <conditionalFormatting sqref="G254">
    <cfRule type="expression" dxfId="718" priority="359" stopIfTrue="1">
      <formula>$A254&lt;&gt;""</formula>
    </cfRule>
  </conditionalFormatting>
  <conditionalFormatting sqref="G255:H255">
    <cfRule type="expression" dxfId="716" priority="356" stopIfTrue="1">
      <formula>$A255&lt;&gt;""</formula>
    </cfRule>
  </conditionalFormatting>
  <conditionalFormatting sqref="G255:H255">
    <cfRule type="expression" dxfId="714" priority="357" stopIfTrue="1">
      <formula>$A255&lt;&gt;""</formula>
    </cfRule>
  </conditionalFormatting>
  <conditionalFormatting sqref="F255">
    <cfRule type="expression" dxfId="712" priority="355" stopIfTrue="1">
      <formula>$A255&lt;&gt;""</formula>
    </cfRule>
  </conditionalFormatting>
  <conditionalFormatting sqref="C259:H259">
    <cfRule type="expression" dxfId="710" priority="353" stopIfTrue="1">
      <formula>$A259&lt;&gt;""</formula>
    </cfRule>
  </conditionalFormatting>
  <conditionalFormatting sqref="C259:H259">
    <cfRule type="expression" dxfId="708" priority="354" stopIfTrue="1">
      <formula>$A259&lt;&gt;""</formula>
    </cfRule>
  </conditionalFormatting>
  <conditionalFormatting sqref="F257:H257">
    <cfRule type="expression" dxfId="706" priority="351" stopIfTrue="1">
      <formula>$A257&lt;&gt;""</formula>
    </cfRule>
  </conditionalFormatting>
  <conditionalFormatting sqref="F257:H257">
    <cfRule type="expression" dxfId="704" priority="352" stopIfTrue="1">
      <formula>$A257&lt;&gt;""</formula>
    </cfRule>
  </conditionalFormatting>
  <conditionalFormatting sqref="F258:H258">
    <cfRule type="expression" dxfId="702" priority="349" stopIfTrue="1">
      <formula>$A258&lt;&gt;""</formula>
    </cfRule>
  </conditionalFormatting>
  <conditionalFormatting sqref="F258:H258">
    <cfRule type="expression" dxfId="700" priority="350" stopIfTrue="1">
      <formula>$A258&lt;&gt;""</formula>
    </cfRule>
  </conditionalFormatting>
  <conditionalFormatting sqref="F255:I255">
    <cfRule type="expression" dxfId="698" priority="348" stopIfTrue="1">
      <formula>$A255&lt;&gt;""</formula>
    </cfRule>
  </conditionalFormatting>
  <conditionalFormatting sqref="H256:I256">
    <cfRule type="expression" dxfId="696" priority="347" stopIfTrue="1">
      <formula>$A256&lt;&gt;""</formula>
    </cfRule>
  </conditionalFormatting>
  <conditionalFormatting sqref="F225:H225">
    <cfRule type="expression" dxfId="694" priority="345" stopIfTrue="1">
      <formula>$A225&lt;&gt;""</formula>
    </cfRule>
  </conditionalFormatting>
  <conditionalFormatting sqref="F225:H225">
    <cfRule type="expression" dxfId="692" priority="346" stopIfTrue="1">
      <formula>$A225&lt;&gt;""</formula>
    </cfRule>
  </conditionalFormatting>
  <conditionalFormatting sqref="F222:H222">
    <cfRule type="expression" dxfId="690" priority="343" stopIfTrue="1">
      <formula>$A222&lt;&gt;""</formula>
    </cfRule>
  </conditionalFormatting>
  <conditionalFormatting sqref="F222:H222">
    <cfRule type="expression" dxfId="688" priority="344" stopIfTrue="1">
      <formula>$A222&lt;&gt;""</formula>
    </cfRule>
  </conditionalFormatting>
  <conditionalFormatting sqref="F223">
    <cfRule type="expression" dxfId="686" priority="341" stopIfTrue="1">
      <formula>$A223&lt;&gt;""</formula>
    </cfRule>
  </conditionalFormatting>
  <conditionalFormatting sqref="F223">
    <cfRule type="expression" dxfId="684" priority="342" stopIfTrue="1">
      <formula>$A223&lt;&gt;""</formula>
    </cfRule>
  </conditionalFormatting>
  <conditionalFormatting sqref="G223">
    <cfRule type="expression" dxfId="682" priority="339" stopIfTrue="1">
      <formula>$A223&lt;&gt;""</formula>
    </cfRule>
  </conditionalFormatting>
  <conditionalFormatting sqref="G223">
    <cfRule type="expression" dxfId="680" priority="340" stopIfTrue="1">
      <formula>$A223&lt;&gt;""</formula>
    </cfRule>
  </conditionalFormatting>
  <conditionalFormatting sqref="F224">
    <cfRule type="expression" dxfId="678" priority="338" stopIfTrue="1">
      <formula>$A224&lt;&gt;""</formula>
    </cfRule>
  </conditionalFormatting>
  <conditionalFormatting sqref="G224">
    <cfRule type="expression" dxfId="676" priority="337" stopIfTrue="1">
      <formula>$A224&lt;&gt;""</formula>
    </cfRule>
  </conditionalFormatting>
  <conditionalFormatting sqref="F226:H226">
    <cfRule type="expression" dxfId="674" priority="335" stopIfTrue="1">
      <formula>$A226&lt;&gt;""</formula>
    </cfRule>
  </conditionalFormatting>
  <conditionalFormatting sqref="H226">
    <cfRule type="expression" dxfId="672" priority="336" stopIfTrue="1">
      <formula>$A226&lt;&gt;""</formula>
    </cfRule>
  </conditionalFormatting>
  <conditionalFormatting sqref="F227:H227">
    <cfRule type="expression" dxfId="670" priority="333" stopIfTrue="1">
      <formula>$A227&lt;&gt;""</formula>
    </cfRule>
  </conditionalFormatting>
  <conditionalFormatting sqref="H227">
    <cfRule type="expression" dxfId="668" priority="334" stopIfTrue="1">
      <formula>$A227&lt;&gt;""</formula>
    </cfRule>
  </conditionalFormatting>
  <conditionalFormatting sqref="G228:H228">
    <cfRule type="expression" dxfId="666" priority="331" stopIfTrue="1">
      <formula>$A228&lt;&gt;""</formula>
    </cfRule>
  </conditionalFormatting>
  <conditionalFormatting sqref="G228:H228">
    <cfRule type="expression" dxfId="664" priority="332" stopIfTrue="1">
      <formula>$A228&lt;&gt;""</formula>
    </cfRule>
  </conditionalFormatting>
  <conditionalFormatting sqref="F228">
    <cfRule type="expression" dxfId="662" priority="330" stopIfTrue="1">
      <formula>$A228&lt;&gt;""</formula>
    </cfRule>
  </conditionalFormatting>
  <conditionalFormatting sqref="F231:H231">
    <cfRule type="expression" dxfId="660" priority="328" stopIfTrue="1">
      <formula>$A231&lt;&gt;""</formula>
    </cfRule>
  </conditionalFormatting>
  <conditionalFormatting sqref="H231">
    <cfRule type="expression" dxfId="658" priority="329" stopIfTrue="1">
      <formula>$A231&lt;&gt;""</formula>
    </cfRule>
  </conditionalFormatting>
  <conditionalFormatting sqref="G230:H230">
    <cfRule type="expression" dxfId="656" priority="326" stopIfTrue="1">
      <formula>$A230&lt;&gt;""</formula>
    </cfRule>
  </conditionalFormatting>
  <conditionalFormatting sqref="G230:H230">
    <cfRule type="expression" dxfId="654" priority="327" stopIfTrue="1">
      <formula>$A230&lt;&gt;""</formula>
    </cfRule>
  </conditionalFormatting>
  <conditionalFormatting sqref="H229">
    <cfRule type="expression" dxfId="652" priority="325" stopIfTrue="1">
      <formula>$A229&lt;&gt;""</formula>
    </cfRule>
  </conditionalFormatting>
  <conditionalFormatting sqref="G232:H232">
    <cfRule type="expression" dxfId="650" priority="323" stopIfTrue="1">
      <formula>$A232&lt;&gt;""</formula>
    </cfRule>
  </conditionalFormatting>
  <conditionalFormatting sqref="H232">
    <cfRule type="expression" dxfId="648" priority="324" stopIfTrue="1">
      <formula>$A232&lt;&gt;""</formula>
    </cfRule>
  </conditionalFormatting>
  <conditionalFormatting sqref="G232:H232">
    <cfRule type="expression" dxfId="646" priority="322" stopIfTrue="1">
      <formula>$A232&lt;&gt;""</formula>
    </cfRule>
  </conditionalFormatting>
  <conditionalFormatting sqref="F232">
    <cfRule type="expression" dxfId="644" priority="321" stopIfTrue="1">
      <formula>$A232&lt;&gt;""</formula>
    </cfRule>
  </conditionalFormatting>
  <conditionalFormatting sqref="F233">
    <cfRule type="expression" dxfId="642" priority="320" stopIfTrue="1">
      <formula>$A233&lt;&gt;""</formula>
    </cfRule>
  </conditionalFormatting>
  <conditionalFormatting sqref="G233:H233">
    <cfRule type="expression" dxfId="640" priority="318" stopIfTrue="1">
      <formula>$A233&lt;&gt;""</formula>
    </cfRule>
  </conditionalFormatting>
  <conditionalFormatting sqref="G233:H233">
    <cfRule type="expression" dxfId="638" priority="319" stopIfTrue="1">
      <formula>$A233&lt;&gt;""</formula>
    </cfRule>
  </conditionalFormatting>
  <conditionalFormatting sqref="G234:H234">
    <cfRule type="expression" dxfId="636" priority="316" stopIfTrue="1">
      <formula>$A234&lt;&gt;""</formula>
    </cfRule>
  </conditionalFormatting>
  <conditionalFormatting sqref="H234">
    <cfRule type="expression" dxfId="634" priority="317" stopIfTrue="1">
      <formula>$A234&lt;&gt;""</formula>
    </cfRule>
  </conditionalFormatting>
  <conditionalFormatting sqref="G234:H234">
    <cfRule type="expression" dxfId="632" priority="315" stopIfTrue="1">
      <formula>$A234&lt;&gt;""</formula>
    </cfRule>
  </conditionalFormatting>
  <conditionalFormatting sqref="F234">
    <cfRule type="expression" dxfId="630" priority="314" stopIfTrue="1">
      <formula>$A234&lt;&gt;""</formula>
    </cfRule>
  </conditionalFormatting>
  <conditionalFormatting sqref="G235:H235">
    <cfRule type="expression" dxfId="628" priority="312" stopIfTrue="1">
      <formula>$A235&lt;&gt;""</formula>
    </cfRule>
  </conditionalFormatting>
  <conditionalFormatting sqref="G235:H235">
    <cfRule type="expression" dxfId="626" priority="313" stopIfTrue="1">
      <formula>$A235&lt;&gt;""</formula>
    </cfRule>
  </conditionalFormatting>
  <conditionalFormatting sqref="F236:H236">
    <cfRule type="expression" dxfId="624" priority="310" stopIfTrue="1">
      <formula>$A236&lt;&gt;""</formula>
    </cfRule>
  </conditionalFormatting>
  <conditionalFormatting sqref="F236:H236">
    <cfRule type="expression" dxfId="622" priority="311" stopIfTrue="1">
      <formula>$A236&lt;&gt;""</formula>
    </cfRule>
  </conditionalFormatting>
  <conditionalFormatting sqref="G238:H238">
    <cfRule type="expression" dxfId="620" priority="308" stopIfTrue="1">
      <formula>$A238&lt;&gt;""</formula>
    </cfRule>
  </conditionalFormatting>
  <conditionalFormatting sqref="H238">
    <cfRule type="expression" dxfId="618" priority="309" stopIfTrue="1">
      <formula>$A238&lt;&gt;""</formula>
    </cfRule>
  </conditionalFormatting>
  <conditionalFormatting sqref="G238:H238">
    <cfRule type="expression" dxfId="616" priority="307" stopIfTrue="1">
      <formula>$A238&lt;&gt;""</formula>
    </cfRule>
  </conditionalFormatting>
  <conditionalFormatting sqref="F238">
    <cfRule type="expression" dxfId="614" priority="306" stopIfTrue="1">
      <formula>$A238&lt;&gt;""</formula>
    </cfRule>
  </conditionalFormatting>
  <conditionalFormatting sqref="I240">
    <cfRule type="expression" dxfId="612" priority="305" stopIfTrue="1">
      <formula>$A240&lt;&gt;""</formula>
    </cfRule>
  </conditionalFormatting>
  <conditionalFormatting sqref="G250:H250">
    <cfRule type="expression" dxfId="610" priority="303" stopIfTrue="1">
      <formula>$A250&lt;&gt;""</formula>
    </cfRule>
  </conditionalFormatting>
  <conditionalFormatting sqref="G250:H250">
    <cfRule type="expression" dxfId="608" priority="304" stopIfTrue="1">
      <formula>$A250&lt;&gt;""</formula>
    </cfRule>
  </conditionalFormatting>
  <conditionalFormatting sqref="F250">
    <cfRule type="expression" dxfId="606" priority="302" stopIfTrue="1">
      <formula>$A250&lt;&gt;""</formula>
    </cfRule>
  </conditionalFormatting>
  <conditionalFormatting sqref="G241:H241">
    <cfRule type="expression" dxfId="604" priority="300" stopIfTrue="1">
      <formula>$A241&lt;&gt;""</formula>
    </cfRule>
  </conditionalFormatting>
  <conditionalFormatting sqref="G241:H241">
    <cfRule type="expression" dxfId="602" priority="301" stopIfTrue="1">
      <formula>$A241&lt;&gt;""</formula>
    </cfRule>
  </conditionalFormatting>
  <conditionalFormatting sqref="F241">
    <cfRule type="expression" dxfId="600" priority="299" stopIfTrue="1">
      <formula>$A241&lt;&gt;""</formula>
    </cfRule>
  </conditionalFormatting>
  <conditionalFormatting sqref="G243:H243">
    <cfRule type="expression" dxfId="598" priority="297" stopIfTrue="1">
      <formula>$A243&lt;&gt;""</formula>
    </cfRule>
  </conditionalFormatting>
  <conditionalFormatting sqref="G243:H243">
    <cfRule type="expression" dxfId="596" priority="298" stopIfTrue="1">
      <formula>$A243&lt;&gt;""</formula>
    </cfRule>
  </conditionalFormatting>
  <conditionalFormatting sqref="G246:H246">
    <cfRule type="expression" dxfId="594" priority="295" stopIfTrue="1">
      <formula>$A246&lt;&gt;""</formula>
    </cfRule>
  </conditionalFormatting>
  <conditionalFormatting sqref="G246:H246">
    <cfRule type="expression" dxfId="592" priority="296" stopIfTrue="1">
      <formula>$A246&lt;&gt;""</formula>
    </cfRule>
  </conditionalFormatting>
  <conditionalFormatting sqref="F246">
    <cfRule type="expression" dxfId="590" priority="294" stopIfTrue="1">
      <formula>$A246&lt;&gt;""</formula>
    </cfRule>
  </conditionalFormatting>
  <conditionalFormatting sqref="H248">
    <cfRule type="expression" dxfId="588" priority="292" stopIfTrue="1">
      <formula>$A248&lt;&gt;""</formula>
    </cfRule>
  </conditionalFormatting>
  <conditionalFormatting sqref="H248">
    <cfRule type="expression" dxfId="586" priority="293" stopIfTrue="1">
      <formula>$A248&lt;&gt;""</formula>
    </cfRule>
  </conditionalFormatting>
  <conditionalFormatting sqref="G248">
    <cfRule type="expression" dxfId="584" priority="290" stopIfTrue="1">
      <formula>$A248&lt;&gt;""</formula>
    </cfRule>
  </conditionalFormatting>
  <conditionalFormatting sqref="G248">
    <cfRule type="expression" dxfId="582" priority="291" stopIfTrue="1">
      <formula>$A248&lt;&gt;""</formula>
    </cfRule>
  </conditionalFormatting>
  <conditionalFormatting sqref="G249:H249">
    <cfRule type="expression" dxfId="580" priority="288" stopIfTrue="1">
      <formula>$A249&lt;&gt;""</formula>
    </cfRule>
  </conditionalFormatting>
  <conditionalFormatting sqref="G249:H249">
    <cfRule type="expression" dxfId="578" priority="289" stopIfTrue="1">
      <formula>$A249&lt;&gt;""</formula>
    </cfRule>
  </conditionalFormatting>
  <conditionalFormatting sqref="F249">
    <cfRule type="expression" dxfId="576" priority="287" stopIfTrue="1">
      <formula>$A249&lt;&gt;""</formula>
    </cfRule>
  </conditionalFormatting>
  <conditionalFormatting sqref="C253:H253">
    <cfRule type="expression" dxfId="574" priority="285" stopIfTrue="1">
      <formula>$A253&lt;&gt;""</formula>
    </cfRule>
  </conditionalFormatting>
  <conditionalFormatting sqref="C253:H253">
    <cfRule type="expression" dxfId="572" priority="286" stopIfTrue="1">
      <formula>$A253&lt;&gt;""</formula>
    </cfRule>
  </conditionalFormatting>
  <conditionalFormatting sqref="F251:H251">
    <cfRule type="expression" dxfId="570" priority="283" stopIfTrue="1">
      <formula>$A251&lt;&gt;""</formula>
    </cfRule>
  </conditionalFormatting>
  <conditionalFormatting sqref="F251:H251">
    <cfRule type="expression" dxfId="568" priority="284" stopIfTrue="1">
      <formula>$A251&lt;&gt;""</formula>
    </cfRule>
  </conditionalFormatting>
  <conditionalFormatting sqref="F252:H252">
    <cfRule type="expression" dxfId="566" priority="281" stopIfTrue="1">
      <formula>$A252&lt;&gt;""</formula>
    </cfRule>
  </conditionalFormatting>
  <conditionalFormatting sqref="F252:H252">
    <cfRule type="expression" dxfId="564" priority="282" stopIfTrue="1">
      <formula>$A252&lt;&gt;""</formula>
    </cfRule>
  </conditionalFormatting>
  <conditionalFormatting sqref="H222 F222">
    <cfRule type="expression" dxfId="562" priority="280" stopIfTrue="1">
      <formula>$A222&lt;&gt;""</formula>
    </cfRule>
  </conditionalFormatting>
  <conditionalFormatting sqref="G222">
    <cfRule type="expression" dxfId="560" priority="279" stopIfTrue="1">
      <formula>$A222&lt;&gt;""</formula>
    </cfRule>
  </conditionalFormatting>
  <conditionalFormatting sqref="G224:H224">
    <cfRule type="expression" dxfId="558" priority="277" stopIfTrue="1">
      <formula>$A224&lt;&gt;""</formula>
    </cfRule>
  </conditionalFormatting>
  <conditionalFormatting sqref="G224:H224">
    <cfRule type="expression" dxfId="556" priority="278" stopIfTrue="1">
      <formula>$A224&lt;&gt;""</formula>
    </cfRule>
  </conditionalFormatting>
  <conditionalFormatting sqref="G226:H226">
    <cfRule type="expression" dxfId="554" priority="275" stopIfTrue="1">
      <formula>$A226&lt;&gt;""</formula>
    </cfRule>
  </conditionalFormatting>
  <conditionalFormatting sqref="G226:H226">
    <cfRule type="expression" dxfId="552" priority="276" stopIfTrue="1">
      <formula>$A226&lt;&gt;""</formula>
    </cfRule>
  </conditionalFormatting>
  <conditionalFormatting sqref="F226">
    <cfRule type="expression" dxfId="550" priority="274" stopIfTrue="1">
      <formula>$A226&lt;&gt;""</formula>
    </cfRule>
  </conditionalFormatting>
  <conditionalFormatting sqref="F227">
    <cfRule type="expression" dxfId="548" priority="273" stopIfTrue="1">
      <formula>$A227&lt;&gt;""</formula>
    </cfRule>
  </conditionalFormatting>
  <conditionalFormatting sqref="F234:H234">
    <cfRule type="expression" dxfId="546" priority="271" stopIfTrue="1">
      <formula>$A234&lt;&gt;""</formula>
    </cfRule>
  </conditionalFormatting>
  <conditionalFormatting sqref="F234:H234">
    <cfRule type="expression" dxfId="544" priority="272" stopIfTrue="1">
      <formula>$A234&lt;&gt;""</formula>
    </cfRule>
  </conditionalFormatting>
  <conditionalFormatting sqref="G227">
    <cfRule type="expression" dxfId="542" priority="270" stopIfTrue="1">
      <formula>$A227&lt;&gt;""</formula>
    </cfRule>
  </conditionalFormatting>
  <conditionalFormatting sqref="F231:H231">
    <cfRule type="expression" dxfId="540" priority="268" stopIfTrue="1">
      <formula>$A231&lt;&gt;""</formula>
    </cfRule>
  </conditionalFormatting>
  <conditionalFormatting sqref="F231:H231">
    <cfRule type="expression" dxfId="538" priority="269" stopIfTrue="1">
      <formula>$A231&lt;&gt;""</formula>
    </cfRule>
  </conditionalFormatting>
  <conditionalFormatting sqref="F232">
    <cfRule type="expression" dxfId="536" priority="266" stopIfTrue="1">
      <formula>$A232&lt;&gt;""</formula>
    </cfRule>
  </conditionalFormatting>
  <conditionalFormatting sqref="F232">
    <cfRule type="expression" dxfId="534" priority="267" stopIfTrue="1">
      <formula>$A232&lt;&gt;""</formula>
    </cfRule>
  </conditionalFormatting>
  <conditionalFormatting sqref="G232">
    <cfRule type="expression" dxfId="532" priority="264" stopIfTrue="1">
      <formula>$A232&lt;&gt;""</formula>
    </cfRule>
  </conditionalFormatting>
  <conditionalFormatting sqref="G232">
    <cfRule type="expression" dxfId="530" priority="265" stopIfTrue="1">
      <formula>$A232&lt;&gt;""</formula>
    </cfRule>
  </conditionalFormatting>
  <conditionalFormatting sqref="F233">
    <cfRule type="expression" dxfId="528" priority="263" stopIfTrue="1">
      <formula>$A233&lt;&gt;""</formula>
    </cfRule>
  </conditionalFormatting>
  <conditionalFormatting sqref="G233">
    <cfRule type="expression" dxfId="526" priority="262" stopIfTrue="1">
      <formula>$A233&lt;&gt;""</formula>
    </cfRule>
  </conditionalFormatting>
  <conditionalFormatting sqref="F235:H235">
    <cfRule type="expression" dxfId="524" priority="260" stopIfTrue="1">
      <formula>$A235&lt;&gt;""</formula>
    </cfRule>
  </conditionalFormatting>
  <conditionalFormatting sqref="H235">
    <cfRule type="expression" dxfId="522" priority="261" stopIfTrue="1">
      <formula>$A235&lt;&gt;""</formula>
    </cfRule>
  </conditionalFormatting>
  <conditionalFormatting sqref="F236:H236">
    <cfRule type="expression" dxfId="520" priority="258" stopIfTrue="1">
      <formula>$A236&lt;&gt;""</formula>
    </cfRule>
  </conditionalFormatting>
  <conditionalFormatting sqref="H236">
    <cfRule type="expression" dxfId="518" priority="259" stopIfTrue="1">
      <formula>$A236&lt;&gt;""</formula>
    </cfRule>
  </conditionalFormatting>
  <conditionalFormatting sqref="G237:H237">
    <cfRule type="expression" dxfId="516" priority="256" stopIfTrue="1">
      <formula>$A237&lt;&gt;""</formula>
    </cfRule>
  </conditionalFormatting>
  <conditionalFormatting sqref="G237:H237">
    <cfRule type="expression" dxfId="514" priority="257" stopIfTrue="1">
      <formula>$A237&lt;&gt;""</formula>
    </cfRule>
  </conditionalFormatting>
  <conditionalFormatting sqref="F237">
    <cfRule type="expression" dxfId="512" priority="255" stopIfTrue="1">
      <formula>$A237&lt;&gt;""</formula>
    </cfRule>
  </conditionalFormatting>
  <conditionalFormatting sqref="F240:H240">
    <cfRule type="expression" dxfId="510" priority="253" stopIfTrue="1">
      <formula>$A240&lt;&gt;""</formula>
    </cfRule>
  </conditionalFormatting>
  <conditionalFormatting sqref="H240">
    <cfRule type="expression" dxfId="508" priority="254" stopIfTrue="1">
      <formula>$A240&lt;&gt;""</formula>
    </cfRule>
  </conditionalFormatting>
  <conditionalFormatting sqref="G239:H239">
    <cfRule type="expression" dxfId="506" priority="251" stopIfTrue="1">
      <formula>$A239&lt;&gt;""</formula>
    </cfRule>
  </conditionalFormatting>
  <conditionalFormatting sqref="G239:H239">
    <cfRule type="expression" dxfId="504" priority="252" stopIfTrue="1">
      <formula>$A239&lt;&gt;""</formula>
    </cfRule>
  </conditionalFormatting>
  <conditionalFormatting sqref="H238">
    <cfRule type="expression" dxfId="502" priority="250" stopIfTrue="1">
      <formula>$A238&lt;&gt;""</formula>
    </cfRule>
  </conditionalFormatting>
  <conditionalFormatting sqref="G241:H241">
    <cfRule type="expression" dxfId="500" priority="248" stopIfTrue="1">
      <formula>$A241&lt;&gt;""</formula>
    </cfRule>
  </conditionalFormatting>
  <conditionalFormatting sqref="H241">
    <cfRule type="expression" dxfId="498" priority="249" stopIfTrue="1">
      <formula>$A241&lt;&gt;""</formula>
    </cfRule>
  </conditionalFormatting>
  <conditionalFormatting sqref="G241:H241">
    <cfRule type="expression" dxfId="496" priority="247" stopIfTrue="1">
      <formula>$A241&lt;&gt;""</formula>
    </cfRule>
  </conditionalFormatting>
  <conditionalFormatting sqref="F241">
    <cfRule type="expression" dxfId="494" priority="246" stopIfTrue="1">
      <formula>$A241&lt;&gt;""</formula>
    </cfRule>
  </conditionalFormatting>
  <conditionalFormatting sqref="F242">
    <cfRule type="expression" dxfId="492" priority="245" stopIfTrue="1">
      <formula>$A242&lt;&gt;""</formula>
    </cfRule>
  </conditionalFormatting>
  <conditionalFormatting sqref="G242:H242">
    <cfRule type="expression" dxfId="490" priority="243" stopIfTrue="1">
      <formula>$A242&lt;&gt;""</formula>
    </cfRule>
  </conditionalFormatting>
  <conditionalFormatting sqref="G242:H242">
    <cfRule type="expression" dxfId="488" priority="244" stopIfTrue="1">
      <formula>$A242&lt;&gt;""</formula>
    </cfRule>
  </conditionalFormatting>
  <conditionalFormatting sqref="G243:H243">
    <cfRule type="expression" dxfId="486" priority="241" stopIfTrue="1">
      <formula>$A243&lt;&gt;""</formula>
    </cfRule>
  </conditionalFormatting>
  <conditionalFormatting sqref="H243">
    <cfRule type="expression" dxfId="484" priority="242" stopIfTrue="1">
      <formula>$A243&lt;&gt;""</formula>
    </cfRule>
  </conditionalFormatting>
  <conditionalFormatting sqref="G243:H243">
    <cfRule type="expression" dxfId="482" priority="240" stopIfTrue="1">
      <formula>$A243&lt;&gt;""</formula>
    </cfRule>
  </conditionalFormatting>
  <conditionalFormatting sqref="F243">
    <cfRule type="expression" dxfId="480" priority="239" stopIfTrue="1">
      <formula>$A243&lt;&gt;""</formula>
    </cfRule>
  </conditionalFormatting>
  <conditionalFormatting sqref="G244:H244">
    <cfRule type="expression" dxfId="478" priority="237" stopIfTrue="1">
      <formula>$A244&lt;&gt;""</formula>
    </cfRule>
  </conditionalFormatting>
  <conditionalFormatting sqref="G244:H244">
    <cfRule type="expression" dxfId="476" priority="238" stopIfTrue="1">
      <formula>$A244&lt;&gt;""</formula>
    </cfRule>
  </conditionalFormatting>
  <conditionalFormatting sqref="F245:H245">
    <cfRule type="expression" dxfId="474" priority="235" stopIfTrue="1">
      <formula>$A245&lt;&gt;""</formula>
    </cfRule>
  </conditionalFormatting>
  <conditionalFormatting sqref="F245:H245">
    <cfRule type="expression" dxfId="472" priority="236" stopIfTrue="1">
      <formula>$A245&lt;&gt;""</formula>
    </cfRule>
  </conditionalFormatting>
  <conditionalFormatting sqref="G247:H247">
    <cfRule type="expression" dxfId="470" priority="233" stopIfTrue="1">
      <formula>$A247&lt;&gt;""</formula>
    </cfRule>
  </conditionalFormatting>
  <conditionalFormatting sqref="H247">
    <cfRule type="expression" dxfId="468" priority="234" stopIfTrue="1">
      <formula>$A247&lt;&gt;""</formula>
    </cfRule>
  </conditionalFormatting>
  <conditionalFormatting sqref="G247:H247">
    <cfRule type="expression" dxfId="466" priority="232" stopIfTrue="1">
      <formula>$A247&lt;&gt;""</formula>
    </cfRule>
  </conditionalFormatting>
  <conditionalFormatting sqref="F247">
    <cfRule type="expression" dxfId="464" priority="231" stopIfTrue="1">
      <formula>$A247&lt;&gt;""</formula>
    </cfRule>
  </conditionalFormatting>
  <conditionalFormatting sqref="I249">
    <cfRule type="expression" dxfId="462" priority="230" stopIfTrue="1">
      <formula>$A249&lt;&gt;""</formula>
    </cfRule>
  </conditionalFormatting>
  <conditionalFormatting sqref="G259:H259">
    <cfRule type="expression" dxfId="460" priority="228" stopIfTrue="1">
      <formula>$A259&lt;&gt;""</formula>
    </cfRule>
  </conditionalFormatting>
  <conditionalFormatting sqref="G259:H259">
    <cfRule type="expression" dxfId="458" priority="229" stopIfTrue="1">
      <formula>$A259&lt;&gt;""</formula>
    </cfRule>
  </conditionalFormatting>
  <conditionalFormatting sqref="F259">
    <cfRule type="expression" dxfId="456" priority="227" stopIfTrue="1">
      <formula>$A259&lt;&gt;""</formula>
    </cfRule>
  </conditionalFormatting>
  <conditionalFormatting sqref="G250:H250">
    <cfRule type="expression" dxfId="454" priority="225" stopIfTrue="1">
      <formula>$A250&lt;&gt;""</formula>
    </cfRule>
  </conditionalFormatting>
  <conditionalFormatting sqref="G250:H250">
    <cfRule type="expression" dxfId="452" priority="226" stopIfTrue="1">
      <formula>$A250&lt;&gt;""</formula>
    </cfRule>
  </conditionalFormatting>
  <conditionalFormatting sqref="F250">
    <cfRule type="expression" dxfId="450" priority="224" stopIfTrue="1">
      <formula>$A250&lt;&gt;""</formula>
    </cfRule>
  </conditionalFormatting>
  <conditionalFormatting sqref="G252:H252">
    <cfRule type="expression" dxfId="448" priority="222" stopIfTrue="1">
      <formula>$A252&lt;&gt;""</formula>
    </cfRule>
  </conditionalFormatting>
  <conditionalFormatting sqref="G252:H252">
    <cfRule type="expression" dxfId="446" priority="223" stopIfTrue="1">
      <formula>$A252&lt;&gt;""</formula>
    </cfRule>
  </conditionalFormatting>
  <conditionalFormatting sqref="G255:H255">
    <cfRule type="expression" dxfId="444" priority="220" stopIfTrue="1">
      <formula>$A255&lt;&gt;""</formula>
    </cfRule>
  </conditionalFormatting>
  <conditionalFormatting sqref="G255:H255">
    <cfRule type="expression" dxfId="442" priority="221" stopIfTrue="1">
      <formula>$A255&lt;&gt;""</formula>
    </cfRule>
  </conditionalFormatting>
  <conditionalFormatting sqref="F255">
    <cfRule type="expression" dxfId="440" priority="219" stopIfTrue="1">
      <formula>$A255&lt;&gt;""</formula>
    </cfRule>
  </conditionalFormatting>
  <conditionalFormatting sqref="H257">
    <cfRule type="expression" dxfId="438" priority="217" stopIfTrue="1">
      <formula>$A257&lt;&gt;""</formula>
    </cfRule>
  </conditionalFormatting>
  <conditionalFormatting sqref="H257">
    <cfRule type="expression" dxfId="436" priority="218" stopIfTrue="1">
      <formula>$A257&lt;&gt;""</formula>
    </cfRule>
  </conditionalFormatting>
  <conditionalFormatting sqref="G257">
    <cfRule type="expression" dxfId="434" priority="215" stopIfTrue="1">
      <formula>$A257&lt;&gt;""</formula>
    </cfRule>
  </conditionalFormatting>
  <conditionalFormatting sqref="G257">
    <cfRule type="expression" dxfId="432" priority="216" stopIfTrue="1">
      <formula>$A257&lt;&gt;""</formula>
    </cfRule>
  </conditionalFormatting>
  <conditionalFormatting sqref="G258:H258">
    <cfRule type="expression" dxfId="430" priority="213" stopIfTrue="1">
      <formula>$A258&lt;&gt;""</formula>
    </cfRule>
  </conditionalFormatting>
  <conditionalFormatting sqref="G258:H258">
    <cfRule type="expression" dxfId="428" priority="214" stopIfTrue="1">
      <formula>$A258&lt;&gt;""</formula>
    </cfRule>
  </conditionalFormatting>
  <conditionalFormatting sqref="F258">
    <cfRule type="expression" dxfId="426" priority="212" stopIfTrue="1">
      <formula>$A258&lt;&gt;""</formula>
    </cfRule>
  </conditionalFormatting>
  <conditionalFormatting sqref="C262:H262">
    <cfRule type="expression" dxfId="424" priority="210" stopIfTrue="1">
      <formula>$A262&lt;&gt;""</formula>
    </cfRule>
  </conditionalFormatting>
  <conditionalFormatting sqref="C262:H262">
    <cfRule type="expression" dxfId="422" priority="211" stopIfTrue="1">
      <formula>$A262&lt;&gt;""</formula>
    </cfRule>
  </conditionalFormatting>
  <conditionalFormatting sqref="F260:H260">
    <cfRule type="expression" dxfId="420" priority="208" stopIfTrue="1">
      <formula>$A260&lt;&gt;""</formula>
    </cfRule>
  </conditionalFormatting>
  <conditionalFormatting sqref="F260:H260">
    <cfRule type="expression" dxfId="418" priority="209" stopIfTrue="1">
      <formula>$A260&lt;&gt;""</formula>
    </cfRule>
  </conditionalFormatting>
  <conditionalFormatting sqref="F261:H261">
    <cfRule type="expression" dxfId="416" priority="206" stopIfTrue="1">
      <formula>$A261&lt;&gt;""</formula>
    </cfRule>
  </conditionalFormatting>
  <conditionalFormatting sqref="F261:H261">
    <cfRule type="expression" dxfId="414" priority="207" stopIfTrue="1">
      <formula>$A261&lt;&gt;""</formula>
    </cfRule>
  </conditionalFormatting>
  <conditionalFormatting sqref="F258:I258">
    <cfRule type="expression" dxfId="412" priority="205" stopIfTrue="1">
      <formula>$A258&lt;&gt;""</formula>
    </cfRule>
  </conditionalFormatting>
  <conditionalFormatting sqref="H259:I259">
    <cfRule type="expression" dxfId="410" priority="204" stopIfTrue="1">
      <formula>$A259&lt;&gt;""</formula>
    </cfRule>
  </conditionalFormatting>
  <conditionalFormatting sqref="F228:H228">
    <cfRule type="expression" dxfId="408" priority="202" stopIfTrue="1">
      <formula>$A228&lt;&gt;""</formula>
    </cfRule>
  </conditionalFormatting>
  <conditionalFormatting sqref="F228:H228">
    <cfRule type="expression" dxfId="406" priority="203" stopIfTrue="1">
      <formula>$A228&lt;&gt;""</formula>
    </cfRule>
  </conditionalFormatting>
  <conditionalFormatting sqref="F225:H225">
    <cfRule type="expression" dxfId="404" priority="200" stopIfTrue="1">
      <formula>$A225&lt;&gt;""</formula>
    </cfRule>
  </conditionalFormatting>
  <conditionalFormatting sqref="F225:H225">
    <cfRule type="expression" dxfId="402" priority="201" stopIfTrue="1">
      <formula>$A225&lt;&gt;""</formula>
    </cfRule>
  </conditionalFormatting>
  <conditionalFormatting sqref="F226">
    <cfRule type="expression" dxfId="400" priority="198" stopIfTrue="1">
      <formula>$A226&lt;&gt;""</formula>
    </cfRule>
  </conditionalFormatting>
  <conditionalFormatting sqref="F226">
    <cfRule type="expression" dxfId="398" priority="199" stopIfTrue="1">
      <formula>$A226&lt;&gt;""</formula>
    </cfRule>
  </conditionalFormatting>
  <conditionalFormatting sqref="G226">
    <cfRule type="expression" dxfId="396" priority="196" stopIfTrue="1">
      <formula>$A226&lt;&gt;""</formula>
    </cfRule>
  </conditionalFormatting>
  <conditionalFormatting sqref="G226">
    <cfRule type="expression" dxfId="394" priority="197" stopIfTrue="1">
      <formula>$A226&lt;&gt;""</formula>
    </cfRule>
  </conditionalFormatting>
  <conditionalFormatting sqref="F227">
    <cfRule type="expression" dxfId="392" priority="195" stopIfTrue="1">
      <formula>$A227&lt;&gt;""</formula>
    </cfRule>
  </conditionalFormatting>
  <conditionalFormatting sqref="G227">
    <cfRule type="expression" dxfId="390" priority="194" stopIfTrue="1">
      <formula>$A227&lt;&gt;""</formula>
    </cfRule>
  </conditionalFormatting>
  <conditionalFormatting sqref="F229:H229">
    <cfRule type="expression" dxfId="388" priority="192" stopIfTrue="1">
      <formula>$A229&lt;&gt;""</formula>
    </cfRule>
  </conditionalFormatting>
  <conditionalFormatting sqref="H229">
    <cfRule type="expression" dxfId="386" priority="193" stopIfTrue="1">
      <formula>$A229&lt;&gt;""</formula>
    </cfRule>
  </conditionalFormatting>
  <conditionalFormatting sqref="F230:H230">
    <cfRule type="expression" dxfId="384" priority="190" stopIfTrue="1">
      <formula>$A230&lt;&gt;""</formula>
    </cfRule>
  </conditionalFormatting>
  <conditionalFormatting sqref="H230">
    <cfRule type="expression" dxfId="382" priority="191" stopIfTrue="1">
      <formula>$A230&lt;&gt;""</formula>
    </cfRule>
  </conditionalFormatting>
  <conditionalFormatting sqref="G231:H231">
    <cfRule type="expression" dxfId="380" priority="188" stopIfTrue="1">
      <formula>$A231&lt;&gt;""</formula>
    </cfRule>
  </conditionalFormatting>
  <conditionalFormatting sqref="G231:H231">
    <cfRule type="expression" dxfId="378" priority="189" stopIfTrue="1">
      <formula>$A231&lt;&gt;""</formula>
    </cfRule>
  </conditionalFormatting>
  <conditionalFormatting sqref="F231">
    <cfRule type="expression" dxfId="376" priority="187" stopIfTrue="1">
      <formula>$A231&lt;&gt;""</formula>
    </cfRule>
  </conditionalFormatting>
  <conditionalFormatting sqref="F234:H234">
    <cfRule type="expression" dxfId="374" priority="185" stopIfTrue="1">
      <formula>$A234&lt;&gt;""</formula>
    </cfRule>
  </conditionalFormatting>
  <conditionalFormatting sqref="H234">
    <cfRule type="expression" dxfId="372" priority="186" stopIfTrue="1">
      <formula>$A234&lt;&gt;""</formula>
    </cfRule>
  </conditionalFormatting>
  <conditionalFormatting sqref="G233:H233">
    <cfRule type="expression" dxfId="370" priority="183" stopIfTrue="1">
      <formula>$A233&lt;&gt;""</formula>
    </cfRule>
  </conditionalFormatting>
  <conditionalFormatting sqref="G233:H233">
    <cfRule type="expression" dxfId="368" priority="184" stopIfTrue="1">
      <formula>$A233&lt;&gt;""</formula>
    </cfRule>
  </conditionalFormatting>
  <conditionalFormatting sqref="H232">
    <cfRule type="expression" dxfId="366" priority="182" stopIfTrue="1">
      <formula>$A232&lt;&gt;""</formula>
    </cfRule>
  </conditionalFormatting>
  <conditionalFormatting sqref="G235:H235">
    <cfRule type="expression" dxfId="364" priority="180" stopIfTrue="1">
      <formula>$A235&lt;&gt;""</formula>
    </cfRule>
  </conditionalFormatting>
  <conditionalFormatting sqref="H235">
    <cfRule type="expression" dxfId="362" priority="181" stopIfTrue="1">
      <formula>$A235&lt;&gt;""</formula>
    </cfRule>
  </conditionalFormatting>
  <conditionalFormatting sqref="G235:H235">
    <cfRule type="expression" dxfId="360" priority="179" stopIfTrue="1">
      <formula>$A235&lt;&gt;""</formula>
    </cfRule>
  </conditionalFormatting>
  <conditionalFormatting sqref="F235">
    <cfRule type="expression" dxfId="358" priority="178" stopIfTrue="1">
      <formula>$A235&lt;&gt;""</formula>
    </cfRule>
  </conditionalFormatting>
  <conditionalFormatting sqref="F236">
    <cfRule type="expression" dxfId="356" priority="177" stopIfTrue="1">
      <formula>$A236&lt;&gt;""</formula>
    </cfRule>
  </conditionalFormatting>
  <conditionalFormatting sqref="G236:H236">
    <cfRule type="expression" dxfId="354" priority="175" stopIfTrue="1">
      <formula>$A236&lt;&gt;""</formula>
    </cfRule>
  </conditionalFormatting>
  <conditionalFormatting sqref="G236:H236">
    <cfRule type="expression" dxfId="352" priority="176" stopIfTrue="1">
      <formula>$A236&lt;&gt;""</formula>
    </cfRule>
  </conditionalFormatting>
  <conditionalFormatting sqref="G237:H237">
    <cfRule type="expression" dxfId="350" priority="173" stopIfTrue="1">
      <formula>$A237&lt;&gt;""</formula>
    </cfRule>
  </conditionalFormatting>
  <conditionalFormatting sqref="H237">
    <cfRule type="expression" dxfId="348" priority="174" stopIfTrue="1">
      <formula>$A237&lt;&gt;""</formula>
    </cfRule>
  </conditionalFormatting>
  <conditionalFormatting sqref="G237:H237">
    <cfRule type="expression" dxfId="346" priority="172" stopIfTrue="1">
      <formula>$A237&lt;&gt;""</formula>
    </cfRule>
  </conditionalFormatting>
  <conditionalFormatting sqref="F237">
    <cfRule type="expression" dxfId="344" priority="171" stopIfTrue="1">
      <formula>$A237&lt;&gt;""</formula>
    </cfRule>
  </conditionalFormatting>
  <conditionalFormatting sqref="G238:H238">
    <cfRule type="expression" dxfId="342" priority="169" stopIfTrue="1">
      <formula>$A238&lt;&gt;""</formula>
    </cfRule>
  </conditionalFormatting>
  <conditionalFormatting sqref="G238:H238">
    <cfRule type="expression" dxfId="340" priority="170" stopIfTrue="1">
      <formula>$A238&lt;&gt;""</formula>
    </cfRule>
  </conditionalFormatting>
  <conditionalFormatting sqref="F239:H239">
    <cfRule type="expression" dxfId="338" priority="167" stopIfTrue="1">
      <formula>$A239&lt;&gt;""</formula>
    </cfRule>
  </conditionalFormatting>
  <conditionalFormatting sqref="F239:H239">
    <cfRule type="expression" dxfId="336" priority="168" stopIfTrue="1">
      <formula>$A239&lt;&gt;""</formula>
    </cfRule>
  </conditionalFormatting>
  <conditionalFormatting sqref="G241:H241">
    <cfRule type="expression" dxfId="334" priority="165" stopIfTrue="1">
      <formula>$A241&lt;&gt;""</formula>
    </cfRule>
  </conditionalFormatting>
  <conditionalFormatting sqref="H241">
    <cfRule type="expression" dxfId="332" priority="166" stopIfTrue="1">
      <formula>$A241&lt;&gt;""</formula>
    </cfRule>
  </conditionalFormatting>
  <conditionalFormatting sqref="G241:H241">
    <cfRule type="expression" dxfId="330" priority="164" stopIfTrue="1">
      <formula>$A241&lt;&gt;""</formula>
    </cfRule>
  </conditionalFormatting>
  <conditionalFormatting sqref="F241">
    <cfRule type="expression" dxfId="328" priority="163" stopIfTrue="1">
      <formula>$A241&lt;&gt;""</formula>
    </cfRule>
  </conditionalFormatting>
  <conditionalFormatting sqref="I243">
    <cfRule type="expression" dxfId="326" priority="162" stopIfTrue="1">
      <formula>$A243&lt;&gt;""</formula>
    </cfRule>
  </conditionalFormatting>
  <conditionalFormatting sqref="G253:H253">
    <cfRule type="expression" dxfId="324" priority="160" stopIfTrue="1">
      <formula>$A253&lt;&gt;""</formula>
    </cfRule>
  </conditionalFormatting>
  <conditionalFormatting sqref="G253:H253">
    <cfRule type="expression" dxfId="322" priority="161" stopIfTrue="1">
      <formula>$A253&lt;&gt;""</formula>
    </cfRule>
  </conditionalFormatting>
  <conditionalFormatting sqref="F253">
    <cfRule type="expression" dxfId="320" priority="159" stopIfTrue="1">
      <formula>$A253&lt;&gt;""</formula>
    </cfRule>
  </conditionalFormatting>
  <conditionalFormatting sqref="G244:H244">
    <cfRule type="expression" dxfId="318" priority="157" stopIfTrue="1">
      <formula>$A244&lt;&gt;""</formula>
    </cfRule>
  </conditionalFormatting>
  <conditionalFormatting sqref="G244:H244">
    <cfRule type="expression" dxfId="316" priority="158" stopIfTrue="1">
      <formula>$A244&lt;&gt;""</formula>
    </cfRule>
  </conditionalFormatting>
  <conditionalFormatting sqref="F244">
    <cfRule type="expression" dxfId="314" priority="156" stopIfTrue="1">
      <formula>$A244&lt;&gt;""</formula>
    </cfRule>
  </conditionalFormatting>
  <conditionalFormatting sqref="G246:H246">
    <cfRule type="expression" dxfId="312" priority="154" stopIfTrue="1">
      <formula>$A246&lt;&gt;""</formula>
    </cfRule>
  </conditionalFormatting>
  <conditionalFormatting sqref="G246:H246">
    <cfRule type="expression" dxfId="310" priority="155" stopIfTrue="1">
      <formula>$A246&lt;&gt;""</formula>
    </cfRule>
  </conditionalFormatting>
  <conditionalFormatting sqref="G249:H249">
    <cfRule type="expression" dxfId="308" priority="152" stopIfTrue="1">
      <formula>$A249&lt;&gt;""</formula>
    </cfRule>
  </conditionalFormatting>
  <conditionalFormatting sqref="G249:H249">
    <cfRule type="expression" dxfId="306" priority="153" stopIfTrue="1">
      <formula>$A249&lt;&gt;""</formula>
    </cfRule>
  </conditionalFormatting>
  <conditionalFormatting sqref="F249">
    <cfRule type="expression" dxfId="304" priority="151" stopIfTrue="1">
      <formula>$A249&lt;&gt;""</formula>
    </cfRule>
  </conditionalFormatting>
  <conditionalFormatting sqref="H251">
    <cfRule type="expression" dxfId="302" priority="149" stopIfTrue="1">
      <formula>$A251&lt;&gt;""</formula>
    </cfRule>
  </conditionalFormatting>
  <conditionalFormatting sqref="H251">
    <cfRule type="expression" dxfId="300" priority="150" stopIfTrue="1">
      <formula>$A251&lt;&gt;""</formula>
    </cfRule>
  </conditionalFormatting>
  <conditionalFormatting sqref="G251">
    <cfRule type="expression" dxfId="298" priority="147" stopIfTrue="1">
      <formula>$A251&lt;&gt;""</formula>
    </cfRule>
  </conditionalFormatting>
  <conditionalFormatting sqref="G251">
    <cfRule type="expression" dxfId="296" priority="148" stopIfTrue="1">
      <formula>$A251&lt;&gt;""</formula>
    </cfRule>
  </conditionalFormatting>
  <conditionalFormatting sqref="G252:H252">
    <cfRule type="expression" dxfId="294" priority="145" stopIfTrue="1">
      <formula>$A252&lt;&gt;""</formula>
    </cfRule>
  </conditionalFormatting>
  <conditionalFormatting sqref="G252:H252">
    <cfRule type="expression" dxfId="292" priority="146" stopIfTrue="1">
      <formula>$A252&lt;&gt;""</formula>
    </cfRule>
  </conditionalFormatting>
  <conditionalFormatting sqref="F252">
    <cfRule type="expression" dxfId="290" priority="144" stopIfTrue="1">
      <formula>$A252&lt;&gt;""</formula>
    </cfRule>
  </conditionalFormatting>
  <conditionalFormatting sqref="C256:H256">
    <cfRule type="expression" dxfId="288" priority="142" stopIfTrue="1">
      <formula>$A256&lt;&gt;""</formula>
    </cfRule>
  </conditionalFormatting>
  <conditionalFormatting sqref="C256:H256">
    <cfRule type="expression" dxfId="286" priority="143" stopIfTrue="1">
      <formula>$A256&lt;&gt;""</formula>
    </cfRule>
  </conditionalFormatting>
  <conditionalFormatting sqref="F254:H254">
    <cfRule type="expression" dxfId="284" priority="140" stopIfTrue="1">
      <formula>$A254&lt;&gt;""</formula>
    </cfRule>
  </conditionalFormatting>
  <conditionalFormatting sqref="F254:H254">
    <cfRule type="expression" dxfId="282" priority="141" stopIfTrue="1">
      <formula>$A254&lt;&gt;""</formula>
    </cfRule>
  </conditionalFormatting>
  <conditionalFormatting sqref="F255:H255">
    <cfRule type="expression" dxfId="280" priority="138" stopIfTrue="1">
      <formula>$A255&lt;&gt;""</formula>
    </cfRule>
  </conditionalFormatting>
  <conditionalFormatting sqref="F255:H255">
    <cfRule type="expression" dxfId="278" priority="139" stopIfTrue="1">
      <formula>$A255&lt;&gt;""</formula>
    </cfRule>
  </conditionalFormatting>
  <conditionalFormatting sqref="G223:H223">
    <cfRule type="expression" dxfId="276" priority="137" stopIfTrue="1">
      <formula>$A223&lt;&gt;""</formula>
    </cfRule>
  </conditionalFormatting>
  <conditionalFormatting sqref="F223">
    <cfRule type="expression" dxfId="274" priority="136" stopIfTrue="1">
      <formula>$A223&lt;&gt;""</formula>
    </cfRule>
  </conditionalFormatting>
  <conditionalFormatting sqref="H224">
    <cfRule type="expression" dxfId="272" priority="135" stopIfTrue="1">
      <formula>$A224&lt;&gt;""</formula>
    </cfRule>
  </conditionalFormatting>
  <conditionalFormatting sqref="F224">
    <cfRule type="expression" dxfId="270" priority="134" stopIfTrue="1">
      <formula>$A224&lt;&gt;""</formula>
    </cfRule>
  </conditionalFormatting>
  <conditionalFormatting sqref="H225 F225">
    <cfRule type="expression" dxfId="268" priority="133" stopIfTrue="1">
      <formula>$A225&lt;&gt;""</formula>
    </cfRule>
  </conditionalFormatting>
  <conditionalFormatting sqref="G225">
    <cfRule type="expression" dxfId="266" priority="132" stopIfTrue="1">
      <formula>$A225&lt;&gt;""</formula>
    </cfRule>
  </conditionalFormatting>
  <conditionalFormatting sqref="G227:H227">
    <cfRule type="expression" dxfId="264" priority="130" stopIfTrue="1">
      <formula>$A227&lt;&gt;""</formula>
    </cfRule>
  </conditionalFormatting>
  <conditionalFormatting sqref="G227:H227">
    <cfRule type="expression" dxfId="262" priority="131" stopIfTrue="1">
      <formula>$A227&lt;&gt;""</formula>
    </cfRule>
  </conditionalFormatting>
  <conditionalFormatting sqref="G229:H229">
    <cfRule type="expression" dxfId="260" priority="128" stopIfTrue="1">
      <formula>$A229&lt;&gt;""</formula>
    </cfRule>
  </conditionalFormatting>
  <conditionalFormatting sqref="G229:H229">
    <cfRule type="expression" dxfId="258" priority="129" stopIfTrue="1">
      <formula>$A229&lt;&gt;""</formula>
    </cfRule>
  </conditionalFormatting>
  <conditionalFormatting sqref="F229">
    <cfRule type="expression" dxfId="256" priority="127" stopIfTrue="1">
      <formula>$A229&lt;&gt;""</formula>
    </cfRule>
  </conditionalFormatting>
  <conditionalFormatting sqref="F230">
    <cfRule type="expression" dxfId="254" priority="126" stopIfTrue="1">
      <formula>$A230&lt;&gt;""</formula>
    </cfRule>
  </conditionalFormatting>
  <conditionalFormatting sqref="F237:H237">
    <cfRule type="expression" dxfId="252" priority="124" stopIfTrue="1">
      <formula>$A237&lt;&gt;""</formula>
    </cfRule>
  </conditionalFormatting>
  <conditionalFormatting sqref="F237:H237">
    <cfRule type="expression" dxfId="250" priority="125" stopIfTrue="1">
      <formula>$A237&lt;&gt;""</formula>
    </cfRule>
  </conditionalFormatting>
  <conditionalFormatting sqref="G230">
    <cfRule type="expression" dxfId="248" priority="123" stopIfTrue="1">
      <formula>$A230&lt;&gt;""</formula>
    </cfRule>
  </conditionalFormatting>
  <conditionalFormatting sqref="F234:H234">
    <cfRule type="expression" dxfId="246" priority="121" stopIfTrue="1">
      <formula>$A234&lt;&gt;""</formula>
    </cfRule>
  </conditionalFormatting>
  <conditionalFormatting sqref="F234:H234">
    <cfRule type="expression" dxfId="244" priority="122" stopIfTrue="1">
      <formula>$A234&lt;&gt;""</formula>
    </cfRule>
  </conditionalFormatting>
  <conditionalFormatting sqref="F235">
    <cfRule type="expression" dxfId="242" priority="119" stopIfTrue="1">
      <formula>$A235&lt;&gt;""</formula>
    </cfRule>
  </conditionalFormatting>
  <conditionalFormatting sqref="F235">
    <cfRule type="expression" dxfId="240" priority="120" stopIfTrue="1">
      <formula>$A235&lt;&gt;""</formula>
    </cfRule>
  </conditionalFormatting>
  <conditionalFormatting sqref="G235">
    <cfRule type="expression" dxfId="238" priority="117" stopIfTrue="1">
      <formula>$A235&lt;&gt;""</formula>
    </cfRule>
  </conditionalFormatting>
  <conditionalFormatting sqref="G235">
    <cfRule type="expression" dxfId="236" priority="118" stopIfTrue="1">
      <formula>$A235&lt;&gt;""</formula>
    </cfRule>
  </conditionalFormatting>
  <conditionalFormatting sqref="F236">
    <cfRule type="expression" dxfId="234" priority="116" stopIfTrue="1">
      <formula>$A236&lt;&gt;""</formula>
    </cfRule>
  </conditionalFormatting>
  <conditionalFormatting sqref="G236">
    <cfRule type="expression" dxfId="232" priority="115" stopIfTrue="1">
      <formula>$A236&lt;&gt;""</formula>
    </cfRule>
  </conditionalFormatting>
  <conditionalFormatting sqref="F238:H238">
    <cfRule type="expression" dxfId="230" priority="113" stopIfTrue="1">
      <formula>$A238&lt;&gt;""</formula>
    </cfRule>
  </conditionalFormatting>
  <conditionalFormatting sqref="H238">
    <cfRule type="expression" dxfId="228" priority="114" stopIfTrue="1">
      <formula>$A238&lt;&gt;""</formula>
    </cfRule>
  </conditionalFormatting>
  <conditionalFormatting sqref="F239:H239">
    <cfRule type="expression" dxfId="226" priority="111" stopIfTrue="1">
      <formula>$A239&lt;&gt;""</formula>
    </cfRule>
  </conditionalFormatting>
  <conditionalFormatting sqref="H239">
    <cfRule type="expression" dxfId="224" priority="112" stopIfTrue="1">
      <formula>$A239&lt;&gt;""</formula>
    </cfRule>
  </conditionalFormatting>
  <conditionalFormatting sqref="G240:H240">
    <cfRule type="expression" dxfId="222" priority="109" stopIfTrue="1">
      <formula>$A240&lt;&gt;""</formula>
    </cfRule>
  </conditionalFormatting>
  <conditionalFormatting sqref="G240:H240">
    <cfRule type="expression" dxfId="220" priority="110" stopIfTrue="1">
      <formula>$A240&lt;&gt;""</formula>
    </cfRule>
  </conditionalFormatting>
  <conditionalFormatting sqref="F240">
    <cfRule type="expression" dxfId="218" priority="108" stopIfTrue="1">
      <formula>$A240&lt;&gt;""</formula>
    </cfRule>
  </conditionalFormatting>
  <conditionalFormatting sqref="F243:H243">
    <cfRule type="expression" dxfId="216" priority="106" stopIfTrue="1">
      <formula>$A243&lt;&gt;""</formula>
    </cfRule>
  </conditionalFormatting>
  <conditionalFormatting sqref="H243">
    <cfRule type="expression" dxfId="214" priority="107" stopIfTrue="1">
      <formula>$A243&lt;&gt;""</formula>
    </cfRule>
  </conditionalFormatting>
  <conditionalFormatting sqref="G242:H242">
    <cfRule type="expression" dxfId="212" priority="104" stopIfTrue="1">
      <formula>$A242&lt;&gt;""</formula>
    </cfRule>
  </conditionalFormatting>
  <conditionalFormatting sqref="G242:H242">
    <cfRule type="expression" dxfId="210" priority="105" stopIfTrue="1">
      <formula>$A242&lt;&gt;""</formula>
    </cfRule>
  </conditionalFormatting>
  <conditionalFormatting sqref="H241">
    <cfRule type="expression" dxfId="208" priority="103" stopIfTrue="1">
      <formula>$A241&lt;&gt;""</formula>
    </cfRule>
  </conditionalFormatting>
  <conditionalFormatting sqref="G244:H244">
    <cfRule type="expression" dxfId="206" priority="101" stopIfTrue="1">
      <formula>$A244&lt;&gt;""</formula>
    </cfRule>
  </conditionalFormatting>
  <conditionalFormatting sqref="H244">
    <cfRule type="expression" dxfId="204" priority="102" stopIfTrue="1">
      <formula>$A244&lt;&gt;""</formula>
    </cfRule>
  </conditionalFormatting>
  <conditionalFormatting sqref="G244:H244">
    <cfRule type="expression" dxfId="202" priority="100" stopIfTrue="1">
      <formula>$A244&lt;&gt;""</formula>
    </cfRule>
  </conditionalFormatting>
  <conditionalFormatting sqref="F244">
    <cfRule type="expression" dxfId="200" priority="99" stopIfTrue="1">
      <formula>$A244&lt;&gt;""</formula>
    </cfRule>
  </conditionalFormatting>
  <conditionalFormatting sqref="F245">
    <cfRule type="expression" dxfId="198" priority="98" stopIfTrue="1">
      <formula>$A245&lt;&gt;""</formula>
    </cfRule>
  </conditionalFormatting>
  <conditionalFormatting sqref="G245:H245">
    <cfRule type="expression" dxfId="196" priority="96" stopIfTrue="1">
      <formula>$A245&lt;&gt;""</formula>
    </cfRule>
  </conditionalFormatting>
  <conditionalFormatting sqref="G245:H245">
    <cfRule type="expression" dxfId="194" priority="97" stopIfTrue="1">
      <formula>$A245&lt;&gt;""</formula>
    </cfRule>
  </conditionalFormatting>
  <conditionalFormatting sqref="G246:H246">
    <cfRule type="expression" dxfId="192" priority="94" stopIfTrue="1">
      <formula>$A246&lt;&gt;""</formula>
    </cfRule>
  </conditionalFormatting>
  <conditionalFormatting sqref="H246">
    <cfRule type="expression" dxfId="190" priority="95" stopIfTrue="1">
      <formula>$A246&lt;&gt;""</formula>
    </cfRule>
  </conditionalFormatting>
  <conditionalFormatting sqref="G246:H246">
    <cfRule type="expression" dxfId="188" priority="93" stopIfTrue="1">
      <formula>$A246&lt;&gt;""</formula>
    </cfRule>
  </conditionalFormatting>
  <conditionalFormatting sqref="F246">
    <cfRule type="expression" dxfId="186" priority="92" stopIfTrue="1">
      <formula>$A246&lt;&gt;""</formula>
    </cfRule>
  </conditionalFormatting>
  <conditionalFormatting sqref="G247:H247">
    <cfRule type="expression" dxfId="184" priority="90" stopIfTrue="1">
      <formula>$A247&lt;&gt;""</formula>
    </cfRule>
  </conditionalFormatting>
  <conditionalFormatting sqref="G247:H247">
    <cfRule type="expression" dxfId="182" priority="91" stopIfTrue="1">
      <formula>$A247&lt;&gt;""</formula>
    </cfRule>
  </conditionalFormatting>
  <conditionalFormatting sqref="F248:H248">
    <cfRule type="expression" dxfId="180" priority="88" stopIfTrue="1">
      <formula>$A248&lt;&gt;""</formula>
    </cfRule>
  </conditionalFormatting>
  <conditionalFormatting sqref="F248:H248">
    <cfRule type="expression" dxfId="178" priority="89" stopIfTrue="1">
      <formula>$A248&lt;&gt;""</formula>
    </cfRule>
  </conditionalFormatting>
  <conditionalFormatting sqref="G250:H250">
    <cfRule type="expression" dxfId="176" priority="86" stopIfTrue="1">
      <formula>$A250&lt;&gt;""</formula>
    </cfRule>
  </conditionalFormatting>
  <conditionalFormatting sqref="H250">
    <cfRule type="expression" dxfId="174" priority="87" stopIfTrue="1">
      <formula>$A250&lt;&gt;""</formula>
    </cfRule>
  </conditionalFormatting>
  <conditionalFormatting sqref="G250:H250">
    <cfRule type="expression" dxfId="172" priority="85" stopIfTrue="1">
      <formula>$A250&lt;&gt;""</formula>
    </cfRule>
  </conditionalFormatting>
  <conditionalFormatting sqref="F250">
    <cfRule type="expression" dxfId="170" priority="84" stopIfTrue="1">
      <formula>$A250&lt;&gt;""</formula>
    </cfRule>
  </conditionalFormatting>
  <conditionalFormatting sqref="I252">
    <cfRule type="expression" dxfId="168" priority="83" stopIfTrue="1">
      <formula>$A252&lt;&gt;""</formula>
    </cfRule>
  </conditionalFormatting>
  <conditionalFormatting sqref="G262:H262">
    <cfRule type="expression" dxfId="166" priority="81" stopIfTrue="1">
      <formula>$A262&lt;&gt;""</formula>
    </cfRule>
  </conditionalFormatting>
  <conditionalFormatting sqref="G262:H262">
    <cfRule type="expression" dxfId="164" priority="82" stopIfTrue="1">
      <formula>$A262&lt;&gt;""</formula>
    </cfRule>
  </conditionalFormatting>
  <conditionalFormatting sqref="F262">
    <cfRule type="expression" dxfId="162" priority="80" stopIfTrue="1">
      <formula>$A262&lt;&gt;""</formula>
    </cfRule>
  </conditionalFormatting>
  <conditionalFormatting sqref="G253:H253">
    <cfRule type="expression" dxfId="160" priority="78" stopIfTrue="1">
      <formula>$A253&lt;&gt;""</formula>
    </cfRule>
  </conditionalFormatting>
  <conditionalFormatting sqref="G253:H253">
    <cfRule type="expression" dxfId="158" priority="79" stopIfTrue="1">
      <formula>$A253&lt;&gt;""</formula>
    </cfRule>
  </conditionalFormatting>
  <conditionalFormatting sqref="F253">
    <cfRule type="expression" dxfId="156" priority="77" stopIfTrue="1">
      <formula>$A253&lt;&gt;""</formula>
    </cfRule>
  </conditionalFormatting>
  <conditionalFormatting sqref="G255:H255">
    <cfRule type="expression" dxfId="154" priority="75" stopIfTrue="1">
      <formula>$A255&lt;&gt;""</formula>
    </cfRule>
  </conditionalFormatting>
  <conditionalFormatting sqref="G255:H255">
    <cfRule type="expression" dxfId="152" priority="76" stopIfTrue="1">
      <formula>$A255&lt;&gt;""</formula>
    </cfRule>
  </conditionalFormatting>
  <conditionalFormatting sqref="G258:H258">
    <cfRule type="expression" dxfId="150" priority="73" stopIfTrue="1">
      <formula>$A258&lt;&gt;""</formula>
    </cfRule>
  </conditionalFormatting>
  <conditionalFormatting sqref="G258:H258">
    <cfRule type="expression" dxfId="148" priority="74" stopIfTrue="1">
      <formula>$A258&lt;&gt;""</formula>
    </cfRule>
  </conditionalFormatting>
  <conditionalFormatting sqref="F258">
    <cfRule type="expression" dxfId="146" priority="72" stopIfTrue="1">
      <formula>$A258&lt;&gt;""</formula>
    </cfRule>
  </conditionalFormatting>
  <conditionalFormatting sqref="H260">
    <cfRule type="expression" dxfId="144" priority="70" stopIfTrue="1">
      <formula>$A260&lt;&gt;""</formula>
    </cfRule>
  </conditionalFormatting>
  <conditionalFormatting sqref="H260">
    <cfRule type="expression" dxfId="142" priority="71" stopIfTrue="1">
      <formula>$A260&lt;&gt;""</formula>
    </cfRule>
  </conditionalFormatting>
  <conditionalFormatting sqref="G260">
    <cfRule type="expression" dxfId="140" priority="68" stopIfTrue="1">
      <formula>$A260&lt;&gt;""</formula>
    </cfRule>
  </conditionalFormatting>
  <conditionalFormatting sqref="G260">
    <cfRule type="expression" dxfId="138" priority="69" stopIfTrue="1">
      <formula>$A260&lt;&gt;""</formula>
    </cfRule>
  </conditionalFormatting>
  <conditionalFormatting sqref="G261:H261">
    <cfRule type="expression" dxfId="136" priority="66" stopIfTrue="1">
      <formula>$A261&lt;&gt;""</formula>
    </cfRule>
  </conditionalFormatting>
  <conditionalFormatting sqref="G261:H261">
    <cfRule type="expression" dxfId="134" priority="67" stopIfTrue="1">
      <formula>$A261&lt;&gt;""</formula>
    </cfRule>
  </conditionalFormatting>
  <conditionalFormatting sqref="F261">
    <cfRule type="expression" dxfId="132" priority="65" stopIfTrue="1">
      <formula>$A261&lt;&gt;""</formula>
    </cfRule>
  </conditionalFormatting>
  <conditionalFormatting sqref="C265:H265">
    <cfRule type="expression" dxfId="130" priority="63" stopIfTrue="1">
      <formula>$A265&lt;&gt;""</formula>
    </cfRule>
  </conditionalFormatting>
  <conditionalFormatting sqref="C265:H265">
    <cfRule type="expression" dxfId="128" priority="64" stopIfTrue="1">
      <formula>$A265&lt;&gt;""</formula>
    </cfRule>
  </conditionalFormatting>
  <conditionalFormatting sqref="F263:H263">
    <cfRule type="expression" dxfId="126" priority="61" stopIfTrue="1">
      <formula>$A263&lt;&gt;""</formula>
    </cfRule>
  </conditionalFormatting>
  <conditionalFormatting sqref="F263:H263">
    <cfRule type="expression" dxfId="124" priority="62" stopIfTrue="1">
      <formula>$A263&lt;&gt;""</formula>
    </cfRule>
  </conditionalFormatting>
  <conditionalFormatting sqref="F264:H264">
    <cfRule type="expression" dxfId="122" priority="59" stopIfTrue="1">
      <formula>$A264&lt;&gt;""</formula>
    </cfRule>
  </conditionalFormatting>
  <conditionalFormatting sqref="F264:H264">
    <cfRule type="expression" dxfId="120" priority="60" stopIfTrue="1">
      <formula>$A264&lt;&gt;""</formula>
    </cfRule>
  </conditionalFormatting>
  <conditionalFormatting sqref="B277:H277">
    <cfRule type="expression" dxfId="118" priority="58" stopIfTrue="1">
      <formula>$A277&lt;&gt;""</formula>
    </cfRule>
  </conditionalFormatting>
  <conditionalFormatting sqref="B231">
    <cfRule type="expression" dxfId="116" priority="57" stopIfTrue="1">
      <formula>$A231&lt;&gt;""</formula>
    </cfRule>
  </conditionalFormatting>
  <conditionalFormatting sqref="B236">
    <cfRule type="expression" dxfId="114" priority="56" stopIfTrue="1">
      <formula>$A236&lt;&gt;""</formula>
    </cfRule>
  </conditionalFormatting>
  <conditionalFormatting sqref="B264">
    <cfRule type="expression" dxfId="112" priority="55" stopIfTrue="1">
      <formula>$A264&lt;&gt;""</formula>
    </cfRule>
  </conditionalFormatting>
  <conditionalFormatting sqref="E279:J279">
    <cfRule type="expression" dxfId="110" priority="52" stopIfTrue="1">
      <formula>$A279&lt;&gt;""</formula>
    </cfRule>
  </conditionalFormatting>
  <conditionalFormatting sqref="E279:I279">
    <cfRule type="expression" dxfId="108" priority="53" stopIfTrue="1">
      <formula>$A279&lt;&gt;""</formula>
    </cfRule>
  </conditionalFormatting>
  <conditionalFormatting sqref="J279">
    <cfRule type="expression" dxfId="106" priority="54" stopIfTrue="1">
      <formula>$A279&lt;&gt;""</formula>
    </cfRule>
  </conditionalFormatting>
  <conditionalFormatting sqref="G279:H279">
    <cfRule type="expression" dxfId="104" priority="51" stopIfTrue="1">
      <formula>$A279&lt;&gt;""</formula>
    </cfRule>
  </conditionalFormatting>
  <conditionalFormatting sqref="H279">
    <cfRule type="expression" dxfId="102" priority="50" stopIfTrue="1">
      <formula>$A279&lt;&gt;""</formula>
    </cfRule>
  </conditionalFormatting>
  <conditionalFormatting sqref="G279:H279">
    <cfRule type="expression" dxfId="100" priority="48" stopIfTrue="1">
      <formula>$A279&lt;&gt;""</formula>
    </cfRule>
  </conditionalFormatting>
  <conditionalFormatting sqref="G279:H279">
    <cfRule type="expression" dxfId="98" priority="49" stopIfTrue="1">
      <formula>$A279&lt;&gt;""</formula>
    </cfRule>
  </conditionalFormatting>
  <conditionalFormatting sqref="H279">
    <cfRule type="expression" dxfId="96" priority="47" stopIfTrue="1">
      <formula>$A279&lt;&gt;""</formula>
    </cfRule>
  </conditionalFormatting>
  <conditionalFormatting sqref="G279:H279">
    <cfRule type="expression" dxfId="94" priority="45" stopIfTrue="1">
      <formula>$A279&lt;&gt;""</formula>
    </cfRule>
  </conditionalFormatting>
  <conditionalFormatting sqref="G279:H279">
    <cfRule type="expression" dxfId="92" priority="46" stopIfTrue="1">
      <formula>$A279&lt;&gt;""</formula>
    </cfRule>
  </conditionalFormatting>
  <conditionalFormatting sqref="G279:H279">
    <cfRule type="expression" dxfId="90" priority="43" stopIfTrue="1">
      <formula>$A279&lt;&gt;""</formula>
    </cfRule>
  </conditionalFormatting>
  <conditionalFormatting sqref="G279:H279">
    <cfRule type="expression" dxfId="88" priority="44" stopIfTrue="1">
      <formula>$A279&lt;&gt;""</formula>
    </cfRule>
  </conditionalFormatting>
  <conditionalFormatting sqref="G279:H279">
    <cfRule type="expression" dxfId="86" priority="41" stopIfTrue="1">
      <formula>$A279&lt;&gt;""</formula>
    </cfRule>
  </conditionalFormatting>
  <conditionalFormatting sqref="G279:H279">
    <cfRule type="expression" dxfId="84" priority="42" stopIfTrue="1">
      <formula>$A279&lt;&gt;""</formula>
    </cfRule>
  </conditionalFormatting>
  <conditionalFormatting sqref="G279:H279">
    <cfRule type="expression" dxfId="82" priority="40" stopIfTrue="1">
      <formula>$A279&lt;&gt;""</formula>
    </cfRule>
  </conditionalFormatting>
  <conditionalFormatting sqref="G279:H279">
    <cfRule type="expression" dxfId="80" priority="38" stopIfTrue="1">
      <formula>$A279&lt;&gt;""</formula>
    </cfRule>
  </conditionalFormatting>
  <conditionalFormatting sqref="G279:H279">
    <cfRule type="expression" dxfId="78" priority="39" stopIfTrue="1">
      <formula>$A279&lt;&gt;""</formula>
    </cfRule>
  </conditionalFormatting>
  <conditionalFormatting sqref="G279:H279">
    <cfRule type="expression" dxfId="76" priority="36" stopIfTrue="1">
      <formula>$A279&lt;&gt;""</formula>
    </cfRule>
  </conditionalFormatting>
  <conditionalFormatting sqref="G279:H279">
    <cfRule type="expression" dxfId="74" priority="37" stopIfTrue="1">
      <formula>$A279&lt;&gt;""</formula>
    </cfRule>
  </conditionalFormatting>
  <conditionalFormatting sqref="G279:H279">
    <cfRule type="expression" dxfId="72" priority="34" stopIfTrue="1">
      <formula>$A279&lt;&gt;""</formula>
    </cfRule>
  </conditionalFormatting>
  <conditionalFormatting sqref="G279:H279">
    <cfRule type="expression" dxfId="70" priority="35" stopIfTrue="1">
      <formula>$A279&lt;&gt;""</formula>
    </cfRule>
  </conditionalFormatting>
  <conditionalFormatting sqref="G279:H279">
    <cfRule type="expression" dxfId="68" priority="32" stopIfTrue="1">
      <formula>$A279&lt;&gt;""</formula>
    </cfRule>
  </conditionalFormatting>
  <conditionalFormatting sqref="G279:H279">
    <cfRule type="expression" dxfId="66" priority="33" stopIfTrue="1">
      <formula>$A279&lt;&gt;""</formula>
    </cfRule>
  </conditionalFormatting>
  <conditionalFormatting sqref="G279:H279">
    <cfRule type="expression" dxfId="64" priority="30" stopIfTrue="1">
      <formula>$A279&lt;&gt;""</formula>
    </cfRule>
  </conditionalFormatting>
  <conditionalFormatting sqref="G279:H279">
    <cfRule type="expression" dxfId="62" priority="31" stopIfTrue="1">
      <formula>$A279&lt;&gt;""</formula>
    </cfRule>
  </conditionalFormatting>
  <conditionalFormatting sqref="G279:H279">
    <cfRule type="expression" dxfId="60" priority="28" stopIfTrue="1">
      <formula>$A279&lt;&gt;""</formula>
    </cfRule>
  </conditionalFormatting>
  <conditionalFormatting sqref="G279:H279">
    <cfRule type="expression" dxfId="58" priority="29" stopIfTrue="1">
      <formula>$A279&lt;&gt;""</formula>
    </cfRule>
  </conditionalFormatting>
  <conditionalFormatting sqref="G279:H279">
    <cfRule type="expression" dxfId="56" priority="26" stopIfTrue="1">
      <formula>$A279&lt;&gt;""</formula>
    </cfRule>
  </conditionalFormatting>
  <conditionalFormatting sqref="G279:H279">
    <cfRule type="expression" dxfId="54" priority="27" stopIfTrue="1">
      <formula>$A279&lt;&gt;""</formula>
    </cfRule>
  </conditionalFormatting>
  <conditionalFormatting sqref="H279">
    <cfRule type="expression" dxfId="52" priority="24" stopIfTrue="1">
      <formula>$A279&lt;&gt;""</formula>
    </cfRule>
  </conditionalFormatting>
  <conditionalFormatting sqref="H279">
    <cfRule type="expression" dxfId="50" priority="25" stopIfTrue="1">
      <formula>$A279&lt;&gt;""</formula>
    </cfRule>
  </conditionalFormatting>
  <conditionalFormatting sqref="G279">
    <cfRule type="expression" dxfId="48" priority="22" stopIfTrue="1">
      <formula>$A279&lt;&gt;""</formula>
    </cfRule>
  </conditionalFormatting>
  <conditionalFormatting sqref="G279">
    <cfRule type="expression" dxfId="46" priority="23" stopIfTrue="1">
      <formula>$A279&lt;&gt;""</formula>
    </cfRule>
  </conditionalFormatting>
  <conditionalFormatting sqref="G279:H279">
    <cfRule type="expression" dxfId="44" priority="20" stopIfTrue="1">
      <formula>$A279&lt;&gt;""</formula>
    </cfRule>
  </conditionalFormatting>
  <conditionalFormatting sqref="G279:H279">
    <cfRule type="expression" dxfId="42" priority="21" stopIfTrue="1">
      <formula>$A279&lt;&gt;""</formula>
    </cfRule>
  </conditionalFormatting>
  <conditionalFormatting sqref="H279">
    <cfRule type="expression" dxfId="40" priority="19" stopIfTrue="1">
      <formula>$A279&lt;&gt;""</formula>
    </cfRule>
  </conditionalFormatting>
  <conditionalFormatting sqref="G279:H279">
    <cfRule type="expression" dxfId="38" priority="17" stopIfTrue="1">
      <formula>$A279&lt;&gt;""</formula>
    </cfRule>
  </conditionalFormatting>
  <conditionalFormatting sqref="G279:H279">
    <cfRule type="expression" dxfId="36" priority="18" stopIfTrue="1">
      <formula>$A279&lt;&gt;""</formula>
    </cfRule>
  </conditionalFormatting>
  <conditionalFormatting sqref="G279:H279">
    <cfRule type="expression" dxfId="34" priority="15" stopIfTrue="1">
      <formula>$A279&lt;&gt;""</formula>
    </cfRule>
  </conditionalFormatting>
  <conditionalFormatting sqref="G279:H279">
    <cfRule type="expression" dxfId="32" priority="16" stopIfTrue="1">
      <formula>$A279&lt;&gt;""</formula>
    </cfRule>
  </conditionalFormatting>
  <conditionalFormatting sqref="G279:H279">
    <cfRule type="expression" dxfId="30" priority="13" stopIfTrue="1">
      <formula>$A279&lt;&gt;""</formula>
    </cfRule>
  </conditionalFormatting>
  <conditionalFormatting sqref="G279:H279">
    <cfRule type="expression" dxfId="28" priority="14" stopIfTrue="1">
      <formula>$A279&lt;&gt;""</formula>
    </cfRule>
  </conditionalFormatting>
  <conditionalFormatting sqref="G279:H279">
    <cfRule type="expression" dxfId="26" priority="11" stopIfTrue="1">
      <formula>$A279&lt;&gt;""</formula>
    </cfRule>
  </conditionalFormatting>
  <conditionalFormatting sqref="H279">
    <cfRule type="expression" dxfId="24" priority="12" stopIfTrue="1">
      <formula>$A279&lt;&gt;""</formula>
    </cfRule>
  </conditionalFormatting>
  <conditionalFormatting sqref="G279:H279">
    <cfRule type="expression" dxfId="22" priority="10" stopIfTrue="1">
      <formula>$A279&lt;&gt;""</formula>
    </cfRule>
  </conditionalFormatting>
  <conditionalFormatting sqref="B279">
    <cfRule type="expression" dxfId="20" priority="7" stopIfTrue="1">
      <formula>$A279&lt;&gt;""</formula>
    </cfRule>
  </conditionalFormatting>
  <conditionalFormatting sqref="B279">
    <cfRule type="expression" dxfId="18" priority="8" stopIfTrue="1">
      <formula>$A279&lt;&gt;""</formula>
    </cfRule>
  </conditionalFormatting>
  <conditionalFormatting sqref="B279">
    <cfRule type="expression" dxfId="16" priority="9" stopIfTrue="1">
      <formula>$A279&lt;&gt;""</formula>
    </cfRule>
  </conditionalFormatting>
  <conditionalFormatting sqref="C279:D279">
    <cfRule type="expression" dxfId="14" priority="4" stopIfTrue="1">
      <formula>$A279&lt;&gt;""</formula>
    </cfRule>
  </conditionalFormatting>
  <conditionalFormatting sqref="C279:D279">
    <cfRule type="expression" dxfId="12" priority="5" stopIfTrue="1">
      <formula>$A279&lt;&gt;""</formula>
    </cfRule>
  </conditionalFormatting>
  <conditionalFormatting sqref="C279:D279">
    <cfRule type="expression" dxfId="10" priority="6" stopIfTrue="1">
      <formula>$A279&lt;&gt;""</formula>
    </cfRule>
  </conditionalFormatting>
  <conditionalFormatting sqref="B278:J278">
    <cfRule type="expression" dxfId="8" priority="1" stopIfTrue="1">
      <formula>$A278&lt;&gt;""</formula>
    </cfRule>
  </conditionalFormatting>
  <conditionalFormatting sqref="B278:J278">
    <cfRule type="expression" dxfId="6" priority="2" stopIfTrue="1">
      <formula>$A278&lt;&gt;""</formula>
    </cfRule>
  </conditionalFormatting>
  <conditionalFormatting sqref="B278:J278">
    <cfRule type="expression" dxfId="4" priority="3" stopIfTrue="1">
      <formula>$A278&lt;&gt;""</formula>
    </cfRule>
  </conditionalFormatting>
  <dataValidations count="5">
    <dataValidation type="date" allowBlank="1" showInputMessage="1" showErrorMessage="1" sqref="D102:E102 D5001:E65536 D106:E106">
      <formula1>42370</formula1>
      <formula2>42735</formula2>
    </dataValidation>
    <dataValidation type="list" allowBlank="1" sqref="F107:F5000">
      <formula1>$F$96:$F$99</formula1>
    </dataValidation>
    <dataValidation type="list" allowBlank="1" showInputMessage="1" showErrorMessage="1" sqref="A107:A5000">
      <formula1>OFFSET($A$1,0,0,$B$3,1)</formula1>
    </dataValidation>
    <dataValidation allowBlank="1" sqref="G107:G5000"/>
    <dataValidation type="list" allowBlank="1" showInputMessage="1" showErrorMessage="1" errorTitle="Chyba !" error="zadajte (vyberte zo zoznamu) platný analytický kód podľa nápovedy k bunke I104" sqref="J107:J10000">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1:R90"/>
  <sheetViews>
    <sheetView zoomScaleNormal="100" workbookViewId="0">
      <pane ySplit="1" topLeftCell="A24" activePane="bottomLeft" state="frozen"/>
      <selection activeCell="I2" sqref="I2:L73"/>
      <selection pane="bottomLeft" activeCell="A87" sqref="A87"/>
    </sheetView>
  </sheetViews>
  <sheetFormatPr defaultColWidth="9.140625" defaultRowHeight="11.25" x14ac:dyDescent="0.2"/>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16384" width="9.140625" style="180"/>
  </cols>
  <sheetData>
    <row r="1" spans="1:18" s="212" customFormat="1" ht="19.5" customHeight="1" x14ac:dyDescent="0.2">
      <c r="A1" s="162" t="s">
        <v>413</v>
      </c>
      <c r="B1" s="163" t="s">
        <v>414</v>
      </c>
      <c r="C1" s="163" t="s">
        <v>415</v>
      </c>
      <c r="D1" s="163" t="s">
        <v>416</v>
      </c>
      <c r="E1" s="163" t="s">
        <v>417</v>
      </c>
      <c r="F1" s="163" t="s">
        <v>418</v>
      </c>
      <c r="G1" s="163" t="s">
        <v>419</v>
      </c>
      <c r="H1" s="163" t="s">
        <v>420</v>
      </c>
      <c r="I1" s="163" t="s">
        <v>421</v>
      </c>
      <c r="J1" s="163" t="s">
        <v>422</v>
      </c>
      <c r="K1" s="163" t="s">
        <v>423</v>
      </c>
      <c r="L1" s="164" t="s">
        <v>424</v>
      </c>
      <c r="M1" s="274" t="s">
        <v>425</v>
      </c>
      <c r="N1" s="274" t="s">
        <v>426</v>
      </c>
      <c r="O1" s="274" t="s">
        <v>427</v>
      </c>
      <c r="P1" s="274" t="s">
        <v>428</v>
      </c>
    </row>
    <row r="2" spans="1:18" s="213" customFormat="1" x14ac:dyDescent="0.2">
      <c r="A2" s="198" t="s">
        <v>447</v>
      </c>
      <c r="B2" s="199" t="s">
        <v>448</v>
      </c>
      <c r="C2" s="200" t="s">
        <v>429</v>
      </c>
      <c r="D2" s="199" t="s">
        <v>449</v>
      </c>
      <c r="E2" s="199" t="s">
        <v>436</v>
      </c>
      <c r="F2" s="199" t="s">
        <v>450</v>
      </c>
      <c r="G2" s="265" t="s">
        <v>451</v>
      </c>
      <c r="H2" s="265" t="s">
        <v>452</v>
      </c>
      <c r="I2" s="275" t="s">
        <v>453</v>
      </c>
      <c r="J2" s="199" t="s">
        <v>433</v>
      </c>
      <c r="K2" s="275" t="s">
        <v>453</v>
      </c>
      <c r="L2" s="201">
        <v>421908868248</v>
      </c>
      <c r="M2" s="199" t="s">
        <v>454</v>
      </c>
      <c r="N2" s="199"/>
      <c r="O2" s="199"/>
      <c r="P2" s="199"/>
      <c r="R2" s="276" t="str">
        <f t="shared" ref="R2:R41" si="0">A2</f>
        <v>30787009</v>
      </c>
    </row>
    <row r="3" spans="1:18" s="213" customFormat="1" ht="22.5" x14ac:dyDescent="0.2">
      <c r="A3" s="198" t="s">
        <v>455</v>
      </c>
      <c r="B3" s="199" t="s">
        <v>456</v>
      </c>
      <c r="C3" s="200" t="s">
        <v>429</v>
      </c>
      <c r="D3" s="199" t="s">
        <v>457</v>
      </c>
      <c r="E3" s="199" t="s">
        <v>458</v>
      </c>
      <c r="F3" s="199" t="s">
        <v>459</v>
      </c>
      <c r="G3" s="265" t="s">
        <v>460</v>
      </c>
      <c r="H3" s="265" t="s">
        <v>461</v>
      </c>
      <c r="I3" s="275" t="s">
        <v>462</v>
      </c>
      <c r="J3" s="199" t="s">
        <v>463</v>
      </c>
      <c r="K3" s="275" t="s">
        <v>464</v>
      </c>
      <c r="L3" s="201">
        <v>421919188236</v>
      </c>
      <c r="M3" s="199" t="s">
        <v>465</v>
      </c>
      <c r="N3" s="199"/>
      <c r="O3" s="200"/>
      <c r="P3" s="199"/>
      <c r="R3" s="276" t="str">
        <f t="shared" si="0"/>
        <v>00631655</v>
      </c>
    </row>
    <row r="4" spans="1:18" s="213" customFormat="1" x14ac:dyDescent="0.2">
      <c r="A4" s="198" t="s">
        <v>466</v>
      </c>
      <c r="B4" s="199" t="s">
        <v>467</v>
      </c>
      <c r="C4" s="200" t="s">
        <v>429</v>
      </c>
      <c r="D4" s="199" t="s">
        <v>468</v>
      </c>
      <c r="E4" s="199" t="s">
        <v>436</v>
      </c>
      <c r="F4" s="199" t="s">
        <v>469</v>
      </c>
      <c r="G4" s="265" t="s">
        <v>470</v>
      </c>
      <c r="H4" s="265" t="s">
        <v>471</v>
      </c>
      <c r="I4" s="275" t="s">
        <v>472</v>
      </c>
      <c r="J4" s="199" t="s">
        <v>433</v>
      </c>
      <c r="K4" s="275" t="s">
        <v>472</v>
      </c>
      <c r="L4" s="201">
        <v>421905948422</v>
      </c>
      <c r="M4" s="199" t="s">
        <v>473</v>
      </c>
      <c r="N4" s="199"/>
      <c r="O4" s="199"/>
      <c r="P4" s="199"/>
      <c r="R4" s="276" t="str">
        <f t="shared" si="0"/>
        <v>42019541</v>
      </c>
    </row>
    <row r="5" spans="1:18" s="213" customFormat="1" x14ac:dyDescent="0.2">
      <c r="A5" s="198" t="s">
        <v>474</v>
      </c>
      <c r="B5" s="199" t="s">
        <v>475</v>
      </c>
      <c r="C5" s="200" t="s">
        <v>429</v>
      </c>
      <c r="D5" s="199" t="s">
        <v>476</v>
      </c>
      <c r="E5" s="199" t="s">
        <v>441</v>
      </c>
      <c r="F5" s="199" t="s">
        <v>442</v>
      </c>
      <c r="G5" s="265" t="s">
        <v>477</v>
      </c>
      <c r="H5" s="265" t="s">
        <v>478</v>
      </c>
      <c r="I5" s="275" t="s">
        <v>479</v>
      </c>
      <c r="J5" s="199" t="s">
        <v>433</v>
      </c>
      <c r="K5" s="275" t="s">
        <v>479</v>
      </c>
      <c r="L5" s="201">
        <v>421915184709</v>
      </c>
      <c r="M5" s="199" t="s">
        <v>480</v>
      </c>
      <c r="N5" s="199"/>
      <c r="O5" s="199"/>
      <c r="P5" s="199"/>
      <c r="R5" s="276" t="str">
        <f t="shared" si="0"/>
        <v>30810108</v>
      </c>
    </row>
    <row r="6" spans="1:18" s="213" customFormat="1" x14ac:dyDescent="0.2">
      <c r="A6" s="198" t="s">
        <v>481</v>
      </c>
      <c r="B6" s="199" t="s">
        <v>482</v>
      </c>
      <c r="C6" s="200" t="s">
        <v>429</v>
      </c>
      <c r="D6" s="199" t="s">
        <v>483</v>
      </c>
      <c r="E6" s="199" t="s">
        <v>436</v>
      </c>
      <c r="F6" s="199" t="s">
        <v>484</v>
      </c>
      <c r="G6" s="265" t="s">
        <v>485</v>
      </c>
      <c r="H6" s="265" t="s">
        <v>486</v>
      </c>
      <c r="I6" s="275" t="s">
        <v>487</v>
      </c>
      <c r="J6" s="199" t="s">
        <v>433</v>
      </c>
      <c r="K6" s="275" t="s">
        <v>1402</v>
      </c>
      <c r="L6" s="201">
        <v>421908965156</v>
      </c>
      <c r="M6" s="199" t="s">
        <v>488</v>
      </c>
      <c r="N6" s="199"/>
      <c r="O6" s="199"/>
      <c r="P6" s="199"/>
      <c r="R6" s="276" t="str">
        <f t="shared" si="0"/>
        <v>30842069</v>
      </c>
    </row>
    <row r="7" spans="1:18" s="213" customFormat="1" x14ac:dyDescent="0.2">
      <c r="A7" s="198" t="s">
        <v>489</v>
      </c>
      <c r="B7" s="199" t="s">
        <v>490</v>
      </c>
      <c r="C7" s="200" t="s">
        <v>429</v>
      </c>
      <c r="D7" s="199" t="s">
        <v>1392</v>
      </c>
      <c r="E7" s="199" t="s">
        <v>1393</v>
      </c>
      <c r="F7" s="199" t="s">
        <v>1394</v>
      </c>
      <c r="G7" s="265" t="s">
        <v>491</v>
      </c>
      <c r="H7" s="265" t="s">
        <v>492</v>
      </c>
      <c r="I7" s="275" t="s">
        <v>493</v>
      </c>
      <c r="J7" s="199" t="s">
        <v>431</v>
      </c>
      <c r="K7" s="275" t="s">
        <v>494</v>
      </c>
      <c r="L7" s="201">
        <v>421905998953</v>
      </c>
      <c r="M7" s="199" t="s">
        <v>495</v>
      </c>
      <c r="N7" s="199"/>
      <c r="O7" s="199"/>
      <c r="P7" s="199"/>
      <c r="R7" s="276" t="str">
        <f t="shared" si="0"/>
        <v>31749852</v>
      </c>
    </row>
    <row r="8" spans="1:18" s="213" customFormat="1" ht="22.5" x14ac:dyDescent="0.2">
      <c r="A8" s="198" t="s">
        <v>496</v>
      </c>
      <c r="B8" s="199" t="s">
        <v>497</v>
      </c>
      <c r="C8" s="200" t="s">
        <v>429</v>
      </c>
      <c r="D8" s="199" t="s">
        <v>483</v>
      </c>
      <c r="E8" s="199" t="s">
        <v>436</v>
      </c>
      <c r="F8" s="199" t="s">
        <v>484</v>
      </c>
      <c r="G8" s="265" t="s">
        <v>498</v>
      </c>
      <c r="H8" s="265" t="s">
        <v>499</v>
      </c>
      <c r="I8" s="275" t="s">
        <v>500</v>
      </c>
      <c r="J8" s="199" t="s">
        <v>433</v>
      </c>
      <c r="K8" s="275" t="s">
        <v>1403</v>
      </c>
      <c r="L8" s="201" t="s">
        <v>1404</v>
      </c>
      <c r="M8" s="199" t="s">
        <v>501</v>
      </c>
      <c r="N8" s="199"/>
      <c r="O8" s="200"/>
      <c r="P8" s="199"/>
      <c r="R8" s="276" t="str">
        <f t="shared" si="0"/>
        <v>30844711</v>
      </c>
    </row>
    <row r="9" spans="1:18" s="213" customFormat="1" x14ac:dyDescent="0.2">
      <c r="A9" s="198" t="s">
        <v>502</v>
      </c>
      <c r="B9" s="199" t="s">
        <v>503</v>
      </c>
      <c r="C9" s="200" t="s">
        <v>429</v>
      </c>
      <c r="D9" s="199" t="s">
        <v>504</v>
      </c>
      <c r="E9" s="199" t="s">
        <v>443</v>
      </c>
      <c r="F9" s="199" t="s">
        <v>505</v>
      </c>
      <c r="G9" s="265" t="s">
        <v>506</v>
      </c>
      <c r="H9" s="265" t="s">
        <v>507</v>
      </c>
      <c r="I9" s="275" t="s">
        <v>508</v>
      </c>
      <c r="J9" s="199" t="s">
        <v>433</v>
      </c>
      <c r="K9" s="275" t="s">
        <v>508</v>
      </c>
      <c r="L9" s="201">
        <v>421911361044</v>
      </c>
      <c r="M9" s="199" t="s">
        <v>509</v>
      </c>
      <c r="N9" s="199"/>
      <c r="O9" s="200"/>
      <c r="P9" s="199"/>
      <c r="R9" s="276" t="str">
        <f t="shared" si="0"/>
        <v>31940668</v>
      </c>
    </row>
    <row r="10" spans="1:18" s="213" customFormat="1" x14ac:dyDescent="0.2">
      <c r="A10" s="198" t="s">
        <v>510</v>
      </c>
      <c r="B10" s="199" t="s">
        <v>511</v>
      </c>
      <c r="C10" s="200" t="s">
        <v>429</v>
      </c>
      <c r="D10" s="199" t="s">
        <v>512</v>
      </c>
      <c r="E10" s="199" t="s">
        <v>513</v>
      </c>
      <c r="F10" s="199" t="s">
        <v>514</v>
      </c>
      <c r="G10" s="265" t="s">
        <v>515</v>
      </c>
      <c r="H10" s="265" t="s">
        <v>516</v>
      </c>
      <c r="I10" s="275" t="s">
        <v>517</v>
      </c>
      <c r="J10" s="199" t="s">
        <v>433</v>
      </c>
      <c r="K10" s="275" t="s">
        <v>518</v>
      </c>
      <c r="L10" s="201">
        <v>421903403105</v>
      </c>
      <c r="M10" s="199" t="s">
        <v>519</v>
      </c>
      <c r="N10" s="199"/>
      <c r="O10" s="200"/>
      <c r="P10" s="199"/>
      <c r="R10" s="276" t="str">
        <f t="shared" si="0"/>
        <v>31824021</v>
      </c>
    </row>
    <row r="11" spans="1:18" x14ac:dyDescent="0.2">
      <c r="A11" s="198" t="s">
        <v>521</v>
      </c>
      <c r="B11" s="199" t="s">
        <v>522</v>
      </c>
      <c r="C11" s="200" t="s">
        <v>429</v>
      </c>
      <c r="D11" s="199" t="s">
        <v>523</v>
      </c>
      <c r="E11" s="199" t="s">
        <v>524</v>
      </c>
      <c r="F11" s="199" t="s">
        <v>525</v>
      </c>
      <c r="G11" s="265" t="s">
        <v>526</v>
      </c>
      <c r="H11" s="265" t="s">
        <v>527</v>
      </c>
      <c r="I11" s="275" t="s">
        <v>1405</v>
      </c>
      <c r="J11" s="199" t="s">
        <v>433</v>
      </c>
      <c r="K11" s="275" t="s">
        <v>528</v>
      </c>
      <c r="L11" s="201">
        <v>421905162424</v>
      </c>
      <c r="M11" s="199" t="s">
        <v>529</v>
      </c>
      <c r="N11" s="199"/>
      <c r="O11" s="200"/>
      <c r="P11" s="199"/>
      <c r="Q11" s="213"/>
      <c r="R11" s="276" t="str">
        <f t="shared" si="0"/>
        <v>30811686</v>
      </c>
    </row>
    <row r="12" spans="1:18" ht="22.5" x14ac:dyDescent="0.2">
      <c r="A12" s="198" t="s">
        <v>530</v>
      </c>
      <c r="B12" s="199" t="s">
        <v>531</v>
      </c>
      <c r="C12" s="200" t="s">
        <v>429</v>
      </c>
      <c r="D12" s="199" t="s">
        <v>1395</v>
      </c>
      <c r="E12" s="199" t="s">
        <v>441</v>
      </c>
      <c r="F12" s="199" t="s">
        <v>442</v>
      </c>
      <c r="G12" s="265" t="s">
        <v>532</v>
      </c>
      <c r="H12" s="265" t="s">
        <v>533</v>
      </c>
      <c r="I12" s="275" t="s">
        <v>534</v>
      </c>
      <c r="J12" s="199" t="s">
        <v>433</v>
      </c>
      <c r="K12" s="275" t="s">
        <v>1406</v>
      </c>
      <c r="L12" s="201" t="s">
        <v>1407</v>
      </c>
      <c r="M12" s="199" t="s">
        <v>535</v>
      </c>
      <c r="N12" s="199"/>
      <c r="O12" s="199"/>
      <c r="P12" s="199"/>
      <c r="Q12" s="213"/>
      <c r="R12" s="276" t="str">
        <f t="shared" si="0"/>
        <v>30814910</v>
      </c>
    </row>
    <row r="13" spans="1:18" x14ac:dyDescent="0.2">
      <c r="A13" s="198" t="s">
        <v>1408</v>
      </c>
      <c r="B13" s="199" t="s">
        <v>1409</v>
      </c>
      <c r="C13" s="200" t="s">
        <v>429</v>
      </c>
      <c r="D13" s="199" t="s">
        <v>536</v>
      </c>
      <c r="E13" s="199" t="s">
        <v>438</v>
      </c>
      <c r="F13" s="199" t="s">
        <v>537</v>
      </c>
      <c r="G13" s="265" t="s">
        <v>1410</v>
      </c>
      <c r="H13" s="265" t="s">
        <v>1411</v>
      </c>
      <c r="I13" s="275" t="s">
        <v>1412</v>
      </c>
      <c r="J13" s="199" t="s">
        <v>433</v>
      </c>
      <c r="K13" s="275" t="s">
        <v>1413</v>
      </c>
      <c r="L13" s="201">
        <v>421907696186</v>
      </c>
      <c r="M13" s="199" t="s">
        <v>1414</v>
      </c>
      <c r="N13" s="199"/>
      <c r="O13" s="200"/>
      <c r="P13" s="199"/>
      <c r="Q13" s="213"/>
      <c r="R13" s="276" t="str">
        <f t="shared" si="0"/>
        <v>17316731</v>
      </c>
    </row>
    <row r="14" spans="1:18" x14ac:dyDescent="0.2">
      <c r="A14" s="198" t="s">
        <v>1415</v>
      </c>
      <c r="B14" s="199" t="s">
        <v>1416</v>
      </c>
      <c r="C14" s="200" t="s">
        <v>429</v>
      </c>
      <c r="D14" s="199" t="s">
        <v>1417</v>
      </c>
      <c r="E14" s="199" t="s">
        <v>1418</v>
      </c>
      <c r="F14" s="199" t="s">
        <v>1419</v>
      </c>
      <c r="G14" s="265" t="s">
        <v>1420</v>
      </c>
      <c r="H14" s="265" t="s">
        <v>1421</v>
      </c>
      <c r="I14" s="275" t="s">
        <v>1422</v>
      </c>
      <c r="J14" s="199" t="s">
        <v>431</v>
      </c>
      <c r="K14" s="275" t="s">
        <v>1422</v>
      </c>
      <c r="L14" s="201">
        <v>421907253794</v>
      </c>
      <c r="M14" s="199" t="s">
        <v>1423</v>
      </c>
      <c r="N14" s="199"/>
      <c r="O14" s="200"/>
      <c r="P14" s="199"/>
      <c r="Q14" s="213"/>
      <c r="R14" s="276" t="str">
        <f t="shared" si="0"/>
        <v>30841798</v>
      </c>
    </row>
    <row r="15" spans="1:18" x14ac:dyDescent="0.2">
      <c r="A15" s="198" t="s">
        <v>538</v>
      </c>
      <c r="B15" s="199" t="s">
        <v>539</v>
      </c>
      <c r="C15" s="200" t="s">
        <v>429</v>
      </c>
      <c r="D15" s="199" t="s">
        <v>483</v>
      </c>
      <c r="E15" s="199" t="s">
        <v>436</v>
      </c>
      <c r="F15" s="199" t="s">
        <v>537</v>
      </c>
      <c r="G15" s="265" t="s">
        <v>540</v>
      </c>
      <c r="H15" s="265" t="s">
        <v>541</v>
      </c>
      <c r="I15" s="275" t="s">
        <v>542</v>
      </c>
      <c r="J15" s="199" t="s">
        <v>433</v>
      </c>
      <c r="K15" s="275" t="s">
        <v>543</v>
      </c>
      <c r="L15" s="201">
        <v>421905294239</v>
      </c>
      <c r="M15" s="199" t="s">
        <v>544</v>
      </c>
      <c r="N15" s="200"/>
      <c r="O15" s="200"/>
      <c r="P15" s="200"/>
      <c r="Q15" s="213"/>
      <c r="R15" s="276" t="str">
        <f t="shared" si="0"/>
        <v>30844568</v>
      </c>
    </row>
    <row r="16" spans="1:18" x14ac:dyDescent="0.2">
      <c r="A16" s="198" t="s">
        <v>545</v>
      </c>
      <c r="B16" s="199" t="s">
        <v>546</v>
      </c>
      <c r="C16" s="200" t="s">
        <v>429</v>
      </c>
      <c r="D16" s="199" t="s">
        <v>536</v>
      </c>
      <c r="E16" s="199" t="s">
        <v>436</v>
      </c>
      <c r="F16" s="199" t="s">
        <v>537</v>
      </c>
      <c r="G16" s="265" t="s">
        <v>547</v>
      </c>
      <c r="H16" s="265" t="s">
        <v>548</v>
      </c>
      <c r="I16" s="275" t="s">
        <v>549</v>
      </c>
      <c r="J16" s="199" t="s">
        <v>433</v>
      </c>
      <c r="K16" s="275" t="s">
        <v>550</v>
      </c>
      <c r="L16" s="201">
        <v>421905504810</v>
      </c>
      <c r="M16" s="199" t="s">
        <v>551</v>
      </c>
      <c r="N16" s="199"/>
      <c r="O16" s="200"/>
      <c r="P16" s="199"/>
      <c r="Q16" s="213"/>
      <c r="R16" s="276" t="str">
        <f t="shared" si="0"/>
        <v>17315166</v>
      </c>
    </row>
    <row r="17" spans="1:18" x14ac:dyDescent="0.2">
      <c r="A17" s="198" t="s">
        <v>552</v>
      </c>
      <c r="B17" s="199" t="s">
        <v>553</v>
      </c>
      <c r="C17" s="200" t="s">
        <v>429</v>
      </c>
      <c r="D17" s="199" t="s">
        <v>554</v>
      </c>
      <c r="E17" s="199" t="s">
        <v>436</v>
      </c>
      <c r="F17" s="199" t="s">
        <v>555</v>
      </c>
      <c r="G17" s="265" t="s">
        <v>556</v>
      </c>
      <c r="H17" s="265" t="s">
        <v>557</v>
      </c>
      <c r="I17" s="275" t="s">
        <v>558</v>
      </c>
      <c r="J17" s="199" t="s">
        <v>433</v>
      </c>
      <c r="K17" s="275" t="s">
        <v>559</v>
      </c>
      <c r="L17" s="201">
        <v>421949246786</v>
      </c>
      <c r="M17" s="199" t="s">
        <v>560</v>
      </c>
      <c r="N17" s="199"/>
      <c r="O17" s="199" t="s">
        <v>1424</v>
      </c>
      <c r="P17" s="199"/>
      <c r="Q17" s="213"/>
      <c r="R17" s="276" t="str">
        <f t="shared" si="0"/>
        <v>31744621</v>
      </c>
    </row>
    <row r="18" spans="1:18" x14ac:dyDescent="0.2">
      <c r="A18" s="198" t="s">
        <v>561</v>
      </c>
      <c r="B18" s="199" t="s">
        <v>562</v>
      </c>
      <c r="C18" s="200" t="s">
        <v>429</v>
      </c>
      <c r="D18" s="199" t="s">
        <v>563</v>
      </c>
      <c r="E18" s="199" t="s">
        <v>436</v>
      </c>
      <c r="F18" s="199" t="s">
        <v>564</v>
      </c>
      <c r="G18" s="265" t="s">
        <v>565</v>
      </c>
      <c r="H18" s="265" t="s">
        <v>566</v>
      </c>
      <c r="I18" s="275" t="s">
        <v>567</v>
      </c>
      <c r="J18" s="199" t="s">
        <v>433</v>
      </c>
      <c r="K18" s="275" t="s">
        <v>567</v>
      </c>
      <c r="L18" s="201">
        <v>421903421644</v>
      </c>
      <c r="M18" s="199" t="s">
        <v>568</v>
      </c>
      <c r="N18" s="199"/>
      <c r="O18" s="199"/>
      <c r="P18" s="199"/>
      <c r="Q18" s="213"/>
      <c r="R18" s="276" t="str">
        <f t="shared" si="0"/>
        <v>36064742</v>
      </c>
    </row>
    <row r="19" spans="1:18" x14ac:dyDescent="0.2">
      <c r="A19" s="198" t="s">
        <v>569</v>
      </c>
      <c r="B19" s="199" t="s">
        <v>570</v>
      </c>
      <c r="C19" s="200" t="s">
        <v>429</v>
      </c>
      <c r="D19" s="199" t="s">
        <v>571</v>
      </c>
      <c r="E19" s="199" t="s">
        <v>436</v>
      </c>
      <c r="F19" s="199" t="s">
        <v>572</v>
      </c>
      <c r="G19" s="265" t="s">
        <v>573</v>
      </c>
      <c r="H19" s="265" t="s">
        <v>574</v>
      </c>
      <c r="I19" s="275" t="s">
        <v>575</v>
      </c>
      <c r="J19" s="199" t="s">
        <v>576</v>
      </c>
      <c r="K19" s="275" t="s">
        <v>577</v>
      </c>
      <c r="L19" s="201">
        <v>421903446366</v>
      </c>
      <c r="M19" s="199" t="s">
        <v>578</v>
      </c>
      <c r="N19" s="199"/>
      <c r="O19" s="199"/>
      <c r="P19" s="199" t="s">
        <v>1425</v>
      </c>
      <c r="Q19" s="213"/>
      <c r="R19" s="276" t="str">
        <f t="shared" si="0"/>
        <v>50284363</v>
      </c>
    </row>
    <row r="20" spans="1:18" x14ac:dyDescent="0.2">
      <c r="A20" s="198" t="s">
        <v>579</v>
      </c>
      <c r="B20" s="199" t="s">
        <v>580</v>
      </c>
      <c r="C20" s="200" t="s">
        <v>429</v>
      </c>
      <c r="D20" s="199" t="s">
        <v>483</v>
      </c>
      <c r="E20" s="199" t="s">
        <v>436</v>
      </c>
      <c r="F20" s="199" t="s">
        <v>537</v>
      </c>
      <c r="G20" s="265" t="s">
        <v>581</v>
      </c>
      <c r="H20" s="265" t="s">
        <v>582</v>
      </c>
      <c r="I20" s="275" t="s">
        <v>1396</v>
      </c>
      <c r="J20" s="199" t="s">
        <v>861</v>
      </c>
      <c r="K20" s="275" t="s">
        <v>583</v>
      </c>
      <c r="L20" s="201">
        <v>421915177492</v>
      </c>
      <c r="M20" s="199" t="s">
        <v>584</v>
      </c>
      <c r="N20" s="199"/>
      <c r="O20" s="200"/>
      <c r="P20" s="200"/>
      <c r="Q20" s="213"/>
      <c r="R20" s="276" t="str">
        <f t="shared" si="0"/>
        <v>00688321</v>
      </c>
    </row>
    <row r="21" spans="1:18" x14ac:dyDescent="0.2">
      <c r="A21" s="198" t="s">
        <v>585</v>
      </c>
      <c r="B21" s="199" t="s">
        <v>586</v>
      </c>
      <c r="C21" s="200" t="s">
        <v>429</v>
      </c>
      <c r="D21" s="199" t="s">
        <v>587</v>
      </c>
      <c r="E21" s="199" t="s">
        <v>434</v>
      </c>
      <c r="F21" s="199" t="s">
        <v>435</v>
      </c>
      <c r="G21" s="265" t="s">
        <v>588</v>
      </c>
      <c r="H21" s="265" t="s">
        <v>1426</v>
      </c>
      <c r="I21" s="275" t="s">
        <v>589</v>
      </c>
      <c r="J21" s="199" t="s">
        <v>520</v>
      </c>
      <c r="K21" s="275" t="s">
        <v>589</v>
      </c>
      <c r="L21" s="201">
        <v>421905380634</v>
      </c>
      <c r="M21" s="199" t="s">
        <v>590</v>
      </c>
      <c r="N21" s="199"/>
      <c r="O21" s="199"/>
      <c r="P21" s="199" t="s">
        <v>1427</v>
      </c>
      <c r="Q21" s="213"/>
      <c r="R21" s="276" t="str">
        <f t="shared" si="0"/>
        <v>54041368</v>
      </c>
    </row>
    <row r="22" spans="1:18" ht="22.5" x14ac:dyDescent="0.2">
      <c r="A22" s="198" t="s">
        <v>591</v>
      </c>
      <c r="B22" s="199" t="s">
        <v>592</v>
      </c>
      <c r="C22" s="200" t="s">
        <v>429</v>
      </c>
      <c r="D22" s="199" t="s">
        <v>483</v>
      </c>
      <c r="E22" s="199" t="s">
        <v>436</v>
      </c>
      <c r="F22" s="199" t="s">
        <v>537</v>
      </c>
      <c r="G22" s="265" t="s">
        <v>593</v>
      </c>
      <c r="H22" s="265" t="s">
        <v>594</v>
      </c>
      <c r="I22" s="275" t="s">
        <v>595</v>
      </c>
      <c r="J22" s="199" t="s">
        <v>431</v>
      </c>
      <c r="K22" s="275" t="s">
        <v>596</v>
      </c>
      <c r="L22" s="201">
        <v>421907100191</v>
      </c>
      <c r="M22" s="199" t="s">
        <v>597</v>
      </c>
      <c r="N22" s="199"/>
      <c r="O22" s="200"/>
      <c r="P22" s="199"/>
      <c r="Q22" s="213"/>
      <c r="R22" s="276" t="str">
        <f t="shared" si="0"/>
        <v>31787801</v>
      </c>
    </row>
    <row r="23" spans="1:18" x14ac:dyDescent="0.2">
      <c r="A23" s="198" t="s">
        <v>598</v>
      </c>
      <c r="B23" s="199" t="s">
        <v>599</v>
      </c>
      <c r="C23" s="200" t="s">
        <v>429</v>
      </c>
      <c r="D23" s="199" t="s">
        <v>483</v>
      </c>
      <c r="E23" s="199" t="s">
        <v>436</v>
      </c>
      <c r="F23" s="199" t="s">
        <v>537</v>
      </c>
      <c r="G23" s="265" t="s">
        <v>600</v>
      </c>
      <c r="H23" s="265" t="s">
        <v>601</v>
      </c>
      <c r="I23" s="275" t="s">
        <v>602</v>
      </c>
      <c r="J23" s="199" t="s">
        <v>433</v>
      </c>
      <c r="K23" s="275" t="s">
        <v>603</v>
      </c>
      <c r="L23" s="201">
        <v>421905659739</v>
      </c>
      <c r="M23" s="199" t="s">
        <v>604</v>
      </c>
      <c r="N23" s="200"/>
      <c r="O23" s="200"/>
      <c r="P23" s="200"/>
      <c r="Q23" s="213"/>
      <c r="R23" s="276" t="str">
        <f t="shared" si="0"/>
        <v>50434101</v>
      </c>
    </row>
    <row r="24" spans="1:18" x14ac:dyDescent="0.2">
      <c r="A24" s="198" t="s">
        <v>605</v>
      </c>
      <c r="B24" s="199" t="s">
        <v>606</v>
      </c>
      <c r="C24" s="200" t="s">
        <v>429</v>
      </c>
      <c r="D24" s="199" t="s">
        <v>607</v>
      </c>
      <c r="E24" s="199" t="s">
        <v>436</v>
      </c>
      <c r="F24" s="199" t="s">
        <v>608</v>
      </c>
      <c r="G24" s="265" t="s">
        <v>609</v>
      </c>
      <c r="H24" s="265" t="s">
        <v>610</v>
      </c>
      <c r="I24" s="275" t="s">
        <v>611</v>
      </c>
      <c r="J24" s="199" t="s">
        <v>433</v>
      </c>
      <c r="K24" s="275" t="s">
        <v>611</v>
      </c>
      <c r="L24" s="201">
        <v>421905620961</v>
      </c>
      <c r="M24" s="199" t="s">
        <v>612</v>
      </c>
      <c r="N24" s="199"/>
      <c r="O24" s="199"/>
      <c r="P24" s="199"/>
      <c r="Q24" s="213"/>
      <c r="R24" s="276" t="str">
        <f t="shared" si="0"/>
        <v>30853427</v>
      </c>
    </row>
    <row r="25" spans="1:18" x14ac:dyDescent="0.2">
      <c r="A25" s="198" t="s">
        <v>613</v>
      </c>
      <c r="B25" s="199" t="s">
        <v>614</v>
      </c>
      <c r="C25" s="200" t="s">
        <v>429</v>
      </c>
      <c r="D25" s="199" t="s">
        <v>615</v>
      </c>
      <c r="E25" s="199" t="s">
        <v>616</v>
      </c>
      <c r="F25" s="199" t="s">
        <v>617</v>
      </c>
      <c r="G25" s="265" t="s">
        <v>618</v>
      </c>
      <c r="H25" s="265" t="s">
        <v>619</v>
      </c>
      <c r="I25" s="275" t="s">
        <v>620</v>
      </c>
      <c r="J25" s="199" t="s">
        <v>433</v>
      </c>
      <c r="K25" s="275" t="s">
        <v>621</v>
      </c>
      <c r="L25" s="201">
        <v>421905601243</v>
      </c>
      <c r="M25" s="199" t="s">
        <v>622</v>
      </c>
      <c r="N25" s="199"/>
      <c r="O25" s="199"/>
      <c r="P25" s="199"/>
      <c r="Q25" s="213"/>
      <c r="R25" s="276" t="str">
        <f t="shared" si="0"/>
        <v>30813883</v>
      </c>
    </row>
    <row r="26" spans="1:18" x14ac:dyDescent="0.2">
      <c r="A26" s="198" t="s">
        <v>623</v>
      </c>
      <c r="B26" s="199" t="s">
        <v>624</v>
      </c>
      <c r="C26" s="200" t="s">
        <v>429</v>
      </c>
      <c r="D26" s="199" t="s">
        <v>625</v>
      </c>
      <c r="E26" s="199" t="s">
        <v>436</v>
      </c>
      <c r="F26" s="199" t="s">
        <v>432</v>
      </c>
      <c r="G26" s="265" t="s">
        <v>626</v>
      </c>
      <c r="H26" s="265" t="s">
        <v>627</v>
      </c>
      <c r="I26" s="275" t="s">
        <v>628</v>
      </c>
      <c r="J26" s="199" t="s">
        <v>433</v>
      </c>
      <c r="K26" s="275" t="s">
        <v>628</v>
      </c>
      <c r="L26" s="201">
        <v>421903584555</v>
      </c>
      <c r="M26" s="199" t="s">
        <v>629</v>
      </c>
      <c r="N26" s="199"/>
      <c r="O26" s="199"/>
      <c r="P26" s="199"/>
      <c r="Q26" s="213"/>
      <c r="R26" s="276" t="str">
        <f t="shared" si="0"/>
        <v>34057587</v>
      </c>
    </row>
    <row r="27" spans="1:18" x14ac:dyDescent="0.2">
      <c r="A27" s="198" t="s">
        <v>1428</v>
      </c>
      <c r="B27" s="199" t="s">
        <v>1429</v>
      </c>
      <c r="C27" s="200" t="s">
        <v>429</v>
      </c>
      <c r="D27" s="199" t="s">
        <v>483</v>
      </c>
      <c r="E27" s="199" t="s">
        <v>438</v>
      </c>
      <c r="F27" s="199" t="s">
        <v>537</v>
      </c>
      <c r="G27" s="265" t="s">
        <v>1430</v>
      </c>
      <c r="H27" s="265" t="s">
        <v>1431</v>
      </c>
      <c r="I27" s="275" t="s">
        <v>1432</v>
      </c>
      <c r="J27" s="199" t="s">
        <v>433</v>
      </c>
      <c r="K27" s="275" t="s">
        <v>1432</v>
      </c>
      <c r="L27" s="201">
        <v>421917800004</v>
      </c>
      <c r="M27" s="199" t="s">
        <v>1433</v>
      </c>
      <c r="N27" s="199"/>
      <c r="O27" s="200"/>
      <c r="P27" s="199"/>
      <c r="Q27" s="213"/>
      <c r="R27" s="276" t="str">
        <f t="shared" si="0"/>
        <v>30806887</v>
      </c>
    </row>
    <row r="28" spans="1:18" x14ac:dyDescent="0.2">
      <c r="A28" s="198" t="s">
        <v>630</v>
      </c>
      <c r="B28" s="199" t="s">
        <v>631</v>
      </c>
      <c r="C28" s="200" t="s">
        <v>429</v>
      </c>
      <c r="D28" s="199" t="s">
        <v>632</v>
      </c>
      <c r="E28" s="199" t="s">
        <v>436</v>
      </c>
      <c r="F28" s="199" t="s">
        <v>439</v>
      </c>
      <c r="G28" s="265" t="s">
        <v>633</v>
      </c>
      <c r="H28" s="265" t="s">
        <v>634</v>
      </c>
      <c r="I28" s="275" t="s">
        <v>635</v>
      </c>
      <c r="J28" s="199" t="s">
        <v>433</v>
      </c>
      <c r="K28" s="275" t="s">
        <v>635</v>
      </c>
      <c r="L28" s="201">
        <v>421905297832</v>
      </c>
      <c r="M28" s="199" t="s">
        <v>636</v>
      </c>
      <c r="N28" s="199"/>
      <c r="O28" s="199"/>
      <c r="P28" s="199"/>
      <c r="Q28" s="213"/>
      <c r="R28" s="276" t="str">
        <f t="shared" si="0"/>
        <v>36068764</v>
      </c>
    </row>
    <row r="29" spans="1:18" x14ac:dyDescent="0.2">
      <c r="A29" s="198" t="s">
        <v>637</v>
      </c>
      <c r="B29" s="199" t="s">
        <v>638</v>
      </c>
      <c r="C29" s="200" t="s">
        <v>429</v>
      </c>
      <c r="D29" s="199" t="s">
        <v>639</v>
      </c>
      <c r="E29" s="199" t="s">
        <v>436</v>
      </c>
      <c r="F29" s="199" t="s">
        <v>640</v>
      </c>
      <c r="G29" s="265" t="s">
        <v>1397</v>
      </c>
      <c r="H29" s="265" t="s">
        <v>1398</v>
      </c>
      <c r="I29" s="275" t="s">
        <v>641</v>
      </c>
      <c r="J29" s="199" t="s">
        <v>433</v>
      </c>
      <c r="K29" s="275" t="s">
        <v>642</v>
      </c>
      <c r="L29" s="201">
        <v>421911977728</v>
      </c>
      <c r="M29" s="199" t="s">
        <v>643</v>
      </c>
      <c r="N29" s="199"/>
      <c r="O29" s="199"/>
      <c r="P29" s="199"/>
      <c r="Q29" s="213"/>
      <c r="R29" s="276" t="str">
        <f t="shared" si="0"/>
        <v>30851459</v>
      </c>
    </row>
    <row r="30" spans="1:18" x14ac:dyDescent="0.2">
      <c r="A30" s="198" t="s">
        <v>644</v>
      </c>
      <c r="B30" s="199" t="s">
        <v>645</v>
      </c>
      <c r="C30" s="200" t="s">
        <v>429</v>
      </c>
      <c r="D30" s="199" t="s">
        <v>646</v>
      </c>
      <c r="E30" s="199" t="s">
        <v>647</v>
      </c>
      <c r="F30" s="199" t="s">
        <v>648</v>
      </c>
      <c r="G30" s="265" t="s">
        <v>649</v>
      </c>
      <c r="H30" s="265" t="s">
        <v>650</v>
      </c>
      <c r="I30" s="275" t="s">
        <v>651</v>
      </c>
      <c r="J30" s="199" t="s">
        <v>446</v>
      </c>
      <c r="K30" s="275" t="s">
        <v>651</v>
      </c>
      <c r="L30" s="201">
        <v>421915156717</v>
      </c>
      <c r="M30" s="199" t="s">
        <v>652</v>
      </c>
      <c r="N30" s="200"/>
      <c r="O30" s="200"/>
      <c r="P30" s="200"/>
      <c r="Q30" s="213"/>
      <c r="R30" s="276" t="str">
        <f t="shared" si="0"/>
        <v>37998919</v>
      </c>
    </row>
    <row r="31" spans="1:18" x14ac:dyDescent="0.2">
      <c r="A31" s="178" t="s">
        <v>653</v>
      </c>
      <c r="B31" s="199" t="s">
        <v>654</v>
      </c>
      <c r="C31" s="279" t="s">
        <v>429</v>
      </c>
      <c r="D31" s="199" t="s">
        <v>483</v>
      </c>
      <c r="E31" s="199" t="s">
        <v>436</v>
      </c>
      <c r="F31" s="199" t="s">
        <v>537</v>
      </c>
      <c r="G31" s="265" t="s">
        <v>655</v>
      </c>
      <c r="H31" s="265" t="s">
        <v>656</v>
      </c>
      <c r="I31" s="275" t="s">
        <v>657</v>
      </c>
      <c r="J31" s="199" t="s">
        <v>433</v>
      </c>
      <c r="K31" s="275" t="s">
        <v>543</v>
      </c>
      <c r="L31" s="201">
        <v>421905294239</v>
      </c>
      <c r="M31" s="199" t="s">
        <v>658</v>
      </c>
      <c r="N31" s="279"/>
      <c r="O31" s="279"/>
      <c r="P31" s="279"/>
      <c r="Q31" s="213"/>
      <c r="R31" s="276" t="str">
        <f t="shared" si="0"/>
        <v>17316723</v>
      </c>
    </row>
    <row r="32" spans="1:18" x14ac:dyDescent="0.2">
      <c r="A32" s="198" t="s">
        <v>659</v>
      </c>
      <c r="B32" s="199" t="s">
        <v>660</v>
      </c>
      <c r="C32" s="200" t="s">
        <v>429</v>
      </c>
      <c r="D32" s="199" t="s">
        <v>483</v>
      </c>
      <c r="E32" s="199" t="s">
        <v>436</v>
      </c>
      <c r="F32" s="199" t="s">
        <v>537</v>
      </c>
      <c r="G32" s="265" t="s">
        <v>661</v>
      </c>
      <c r="H32" s="265" t="s">
        <v>662</v>
      </c>
      <c r="I32" s="275" t="s">
        <v>663</v>
      </c>
      <c r="J32" s="199" t="s">
        <v>664</v>
      </c>
      <c r="K32" s="275" t="s">
        <v>663</v>
      </c>
      <c r="L32" s="201">
        <v>421908447934</v>
      </c>
      <c r="M32" s="199" t="s">
        <v>665</v>
      </c>
      <c r="N32" s="199"/>
      <c r="O32" s="199"/>
      <c r="P32" s="199"/>
      <c r="Q32" s="213"/>
      <c r="R32" s="276" t="str">
        <f t="shared" si="0"/>
        <v>30807018</v>
      </c>
    </row>
    <row r="33" spans="1:18" x14ac:dyDescent="0.2">
      <c r="A33" s="198" t="s">
        <v>666</v>
      </c>
      <c r="B33" s="199" t="s">
        <v>667</v>
      </c>
      <c r="C33" s="200" t="s">
        <v>429</v>
      </c>
      <c r="D33" s="199" t="s">
        <v>483</v>
      </c>
      <c r="E33" s="199" t="s">
        <v>436</v>
      </c>
      <c r="F33" s="199" t="s">
        <v>537</v>
      </c>
      <c r="G33" s="265" t="s">
        <v>668</v>
      </c>
      <c r="H33" s="265" t="s">
        <v>669</v>
      </c>
      <c r="I33" s="275" t="s">
        <v>670</v>
      </c>
      <c r="J33" s="199" t="s">
        <v>433</v>
      </c>
      <c r="K33" s="275" t="s">
        <v>671</v>
      </c>
      <c r="L33" s="201">
        <v>421918234840</v>
      </c>
      <c r="M33" s="199" t="s">
        <v>672</v>
      </c>
      <c r="N33" s="199"/>
      <c r="O33" s="199"/>
      <c r="P33" s="199"/>
      <c r="Q33" s="213"/>
      <c r="R33" s="276" t="str">
        <f t="shared" si="0"/>
        <v>31745466</v>
      </c>
    </row>
    <row r="34" spans="1:18" x14ac:dyDescent="0.2">
      <c r="A34" s="198" t="s">
        <v>673</v>
      </c>
      <c r="B34" s="199" t="s">
        <v>674</v>
      </c>
      <c r="C34" s="200" t="s">
        <v>429</v>
      </c>
      <c r="D34" s="199" t="s">
        <v>675</v>
      </c>
      <c r="E34" s="199" t="s">
        <v>436</v>
      </c>
      <c r="F34" s="199" t="s">
        <v>537</v>
      </c>
      <c r="G34" s="265" t="s">
        <v>676</v>
      </c>
      <c r="H34" s="265" t="s">
        <v>677</v>
      </c>
      <c r="I34" s="275" t="s">
        <v>678</v>
      </c>
      <c r="J34" s="199" t="s">
        <v>433</v>
      </c>
      <c r="K34" s="275" t="s">
        <v>679</v>
      </c>
      <c r="L34" s="201">
        <v>421911427222</v>
      </c>
      <c r="M34" s="199" t="s">
        <v>680</v>
      </c>
      <c r="N34" s="199"/>
      <c r="O34" s="200"/>
      <c r="P34" s="199"/>
      <c r="Q34" s="213"/>
      <c r="R34" s="276" t="str">
        <f t="shared" si="0"/>
        <v>00688819</v>
      </c>
    </row>
    <row r="35" spans="1:18" x14ac:dyDescent="0.2">
      <c r="A35" s="198" t="s">
        <v>681</v>
      </c>
      <c r="B35" s="199" t="s">
        <v>682</v>
      </c>
      <c r="C35" s="200" t="s">
        <v>429</v>
      </c>
      <c r="D35" s="199" t="s">
        <v>483</v>
      </c>
      <c r="E35" s="199" t="s">
        <v>436</v>
      </c>
      <c r="F35" s="199" t="s">
        <v>537</v>
      </c>
      <c r="G35" s="265" t="s">
        <v>683</v>
      </c>
      <c r="H35" s="265" t="s">
        <v>684</v>
      </c>
      <c r="I35" s="275" t="s">
        <v>685</v>
      </c>
      <c r="J35" s="199" t="s">
        <v>686</v>
      </c>
      <c r="K35" s="275" t="s">
        <v>687</v>
      </c>
      <c r="L35" s="201">
        <v>421905278836</v>
      </c>
      <c r="M35" s="199" t="s">
        <v>688</v>
      </c>
      <c r="N35" s="199"/>
      <c r="O35" s="200" t="s">
        <v>1434</v>
      </c>
      <c r="P35" s="199" t="s">
        <v>1435</v>
      </c>
      <c r="Q35" s="213"/>
      <c r="R35" s="276" t="str">
        <f t="shared" si="0"/>
        <v>36063835</v>
      </c>
    </row>
    <row r="36" spans="1:18" x14ac:dyDescent="0.2">
      <c r="A36" s="198" t="s">
        <v>689</v>
      </c>
      <c r="B36" s="199" t="s">
        <v>690</v>
      </c>
      <c r="C36" s="200" t="s">
        <v>429</v>
      </c>
      <c r="D36" s="199" t="s">
        <v>483</v>
      </c>
      <c r="E36" s="199" t="s">
        <v>436</v>
      </c>
      <c r="F36" s="199" t="s">
        <v>537</v>
      </c>
      <c r="G36" s="265" t="s">
        <v>1487</v>
      </c>
      <c r="H36" s="265" t="s">
        <v>1436</v>
      </c>
      <c r="I36" s="275" t="s">
        <v>1437</v>
      </c>
      <c r="J36" s="199" t="s">
        <v>431</v>
      </c>
      <c r="K36" s="275" t="s">
        <v>1437</v>
      </c>
      <c r="L36" s="201">
        <v>421907194669</v>
      </c>
      <c r="M36" s="199" t="s">
        <v>691</v>
      </c>
      <c r="N36" s="199"/>
      <c r="O36" s="200"/>
      <c r="P36" s="199"/>
      <c r="Q36" s="213"/>
      <c r="R36" s="276" t="str">
        <f t="shared" si="0"/>
        <v>31753825</v>
      </c>
    </row>
    <row r="37" spans="1:18" x14ac:dyDescent="0.2">
      <c r="A37" s="198" t="s">
        <v>692</v>
      </c>
      <c r="B37" s="199" t="s">
        <v>693</v>
      </c>
      <c r="C37" s="200" t="s">
        <v>429</v>
      </c>
      <c r="D37" s="199" t="s">
        <v>694</v>
      </c>
      <c r="E37" s="199" t="s">
        <v>695</v>
      </c>
      <c r="F37" s="199" t="s">
        <v>440</v>
      </c>
      <c r="G37" s="265" t="s">
        <v>696</v>
      </c>
      <c r="H37" s="265" t="s">
        <v>697</v>
      </c>
      <c r="I37" s="275" t="s">
        <v>698</v>
      </c>
      <c r="J37" s="199" t="s">
        <v>433</v>
      </c>
      <c r="K37" s="275" t="s">
        <v>698</v>
      </c>
      <c r="L37" s="201">
        <v>421903712927</v>
      </c>
      <c r="M37" s="199" t="s">
        <v>699</v>
      </c>
      <c r="N37" s="200"/>
      <c r="O37" s="200"/>
      <c r="P37" s="199"/>
      <c r="Q37" s="213"/>
      <c r="R37" s="276" t="str">
        <f t="shared" si="0"/>
        <v>36128147</v>
      </c>
    </row>
    <row r="38" spans="1:18" x14ac:dyDescent="0.2">
      <c r="A38" s="198" t="s">
        <v>700</v>
      </c>
      <c r="B38" s="199" t="s">
        <v>701</v>
      </c>
      <c r="C38" s="200" t="s">
        <v>429</v>
      </c>
      <c r="D38" s="199" t="s">
        <v>702</v>
      </c>
      <c r="E38" s="199" t="s">
        <v>436</v>
      </c>
      <c r="F38" s="199" t="s">
        <v>572</v>
      </c>
      <c r="G38" s="265" t="s">
        <v>703</v>
      </c>
      <c r="H38" s="265" t="s">
        <v>704</v>
      </c>
      <c r="I38" s="275" t="s">
        <v>705</v>
      </c>
      <c r="J38" s="199" t="s">
        <v>433</v>
      </c>
      <c r="K38" s="275" t="s">
        <v>705</v>
      </c>
      <c r="L38" s="201">
        <v>421908672270</v>
      </c>
      <c r="M38" s="199" t="s">
        <v>706</v>
      </c>
      <c r="N38" s="199"/>
      <c r="O38" s="199"/>
      <c r="P38" s="199"/>
      <c r="Q38" s="213"/>
      <c r="R38" s="276" t="str">
        <f t="shared" si="0"/>
        <v>31770908</v>
      </c>
    </row>
    <row r="39" spans="1:18" x14ac:dyDescent="0.2">
      <c r="A39" s="198" t="s">
        <v>707</v>
      </c>
      <c r="B39" s="199" t="s">
        <v>708</v>
      </c>
      <c r="C39" s="200" t="s">
        <v>429</v>
      </c>
      <c r="D39" s="199" t="s">
        <v>709</v>
      </c>
      <c r="E39" s="199" t="s">
        <v>436</v>
      </c>
      <c r="F39" s="199" t="s">
        <v>710</v>
      </c>
      <c r="G39" s="265" t="s">
        <v>711</v>
      </c>
      <c r="H39" s="265" t="s">
        <v>712</v>
      </c>
      <c r="I39" s="275" t="s">
        <v>713</v>
      </c>
      <c r="J39" s="199" t="s">
        <v>431</v>
      </c>
      <c r="K39" s="275" t="s">
        <v>714</v>
      </c>
      <c r="L39" s="201">
        <v>421918824449</v>
      </c>
      <c r="M39" s="199" t="s">
        <v>715</v>
      </c>
      <c r="N39" s="199"/>
      <c r="O39" s="199"/>
      <c r="P39" s="199"/>
      <c r="Q39" s="213"/>
      <c r="R39" s="276" t="str">
        <f t="shared" si="0"/>
        <v>37841866</v>
      </c>
    </row>
    <row r="40" spans="1:18" x14ac:dyDescent="0.2">
      <c r="A40" s="198" t="s">
        <v>1438</v>
      </c>
      <c r="B40" s="199" t="s">
        <v>1439</v>
      </c>
      <c r="C40" s="200" t="s">
        <v>429</v>
      </c>
      <c r="D40" s="199" t="s">
        <v>1440</v>
      </c>
      <c r="E40" s="199" t="s">
        <v>1441</v>
      </c>
      <c r="F40" s="199" t="s">
        <v>1442</v>
      </c>
      <c r="G40" s="265" t="s">
        <v>1443</v>
      </c>
      <c r="H40" s="265" t="s">
        <v>1444</v>
      </c>
      <c r="I40" s="275" t="s">
        <v>1445</v>
      </c>
      <c r="J40" s="199" t="s">
        <v>431</v>
      </c>
      <c r="K40" s="275" t="s">
        <v>1445</v>
      </c>
      <c r="L40" s="201">
        <v>421903996977</v>
      </c>
      <c r="M40" s="199" t="s">
        <v>1446</v>
      </c>
      <c r="N40" s="280"/>
      <c r="O40" s="199"/>
      <c r="P40" s="199"/>
      <c r="Q40" s="213"/>
      <c r="R40" s="276" t="str">
        <f t="shared" si="0"/>
        <v>34009388</v>
      </c>
    </row>
    <row r="41" spans="1:18" x14ac:dyDescent="0.2">
      <c r="A41" s="198" t="s">
        <v>716</v>
      </c>
      <c r="B41" s="199" t="s">
        <v>717</v>
      </c>
      <c r="C41" s="200" t="s">
        <v>429</v>
      </c>
      <c r="D41" s="199" t="s">
        <v>718</v>
      </c>
      <c r="E41" s="199" t="s">
        <v>436</v>
      </c>
      <c r="F41" s="199" t="s">
        <v>450</v>
      </c>
      <c r="G41" s="265" t="s">
        <v>719</v>
      </c>
      <c r="H41" s="265" t="s">
        <v>720</v>
      </c>
      <c r="I41" s="275" t="s">
        <v>721</v>
      </c>
      <c r="J41" s="199" t="s">
        <v>433</v>
      </c>
      <c r="K41" s="275" t="s">
        <v>722</v>
      </c>
      <c r="L41" s="201">
        <v>421907984638</v>
      </c>
      <c r="M41" s="199" t="s">
        <v>723</v>
      </c>
      <c r="N41" s="199"/>
      <c r="O41" s="199"/>
      <c r="P41" s="199"/>
      <c r="Q41" s="213"/>
      <c r="R41" s="276" t="str">
        <f t="shared" si="0"/>
        <v>00687308</v>
      </c>
    </row>
    <row r="42" spans="1:18" x14ac:dyDescent="0.2">
      <c r="A42" s="198" t="s">
        <v>724</v>
      </c>
      <c r="B42" s="199" t="s">
        <v>725</v>
      </c>
      <c r="C42" s="200" t="s">
        <v>429</v>
      </c>
      <c r="D42" s="199" t="s">
        <v>483</v>
      </c>
      <c r="E42" s="199" t="s">
        <v>436</v>
      </c>
      <c r="F42" s="199" t="s">
        <v>537</v>
      </c>
      <c r="G42" s="265" t="s">
        <v>726</v>
      </c>
      <c r="H42" s="265" t="s">
        <v>727</v>
      </c>
      <c r="I42" s="275" t="s">
        <v>728</v>
      </c>
      <c r="J42" s="199" t="s">
        <v>431</v>
      </c>
      <c r="K42" s="275" t="s">
        <v>728</v>
      </c>
      <c r="L42" s="201">
        <v>421911597705</v>
      </c>
      <c r="M42" s="199" t="s">
        <v>729</v>
      </c>
      <c r="N42" s="199"/>
      <c r="O42" s="199" t="s">
        <v>1447</v>
      </c>
      <c r="P42" s="199"/>
      <c r="Q42" s="213"/>
      <c r="R42" s="276" t="str">
        <f t="shared" ref="R42:R67" si="1">A42</f>
        <v>00586455</v>
      </c>
    </row>
    <row r="43" spans="1:18" x14ac:dyDescent="0.2">
      <c r="A43" s="198" t="s">
        <v>730</v>
      </c>
      <c r="B43" s="199" t="s">
        <v>731</v>
      </c>
      <c r="C43" s="200" t="s">
        <v>429</v>
      </c>
      <c r="D43" s="199" t="s">
        <v>732</v>
      </c>
      <c r="E43" s="199" t="s">
        <v>436</v>
      </c>
      <c r="F43" s="199" t="s">
        <v>445</v>
      </c>
      <c r="G43" s="265" t="s">
        <v>733</v>
      </c>
      <c r="H43" s="265" t="s">
        <v>734</v>
      </c>
      <c r="I43" s="275" t="s">
        <v>735</v>
      </c>
      <c r="J43" s="199" t="s">
        <v>431</v>
      </c>
      <c r="K43" s="275" t="s">
        <v>736</v>
      </c>
      <c r="L43" s="201">
        <v>421905504040</v>
      </c>
      <c r="M43" s="199" t="s">
        <v>737</v>
      </c>
      <c r="N43" s="199"/>
      <c r="O43" s="199"/>
      <c r="P43" s="312"/>
      <c r="Q43" s="213"/>
      <c r="R43" s="276" t="str">
        <f t="shared" si="1"/>
        <v>31805540</v>
      </c>
    </row>
    <row r="44" spans="1:18" x14ac:dyDescent="0.2">
      <c r="A44" s="198" t="s">
        <v>738</v>
      </c>
      <c r="B44" s="199" t="s">
        <v>739</v>
      </c>
      <c r="C44" s="200" t="s">
        <v>429</v>
      </c>
      <c r="D44" s="199" t="s">
        <v>483</v>
      </c>
      <c r="E44" s="199" t="s">
        <v>436</v>
      </c>
      <c r="F44" s="199" t="s">
        <v>537</v>
      </c>
      <c r="G44" s="265" t="s">
        <v>740</v>
      </c>
      <c r="H44" s="265" t="s">
        <v>741</v>
      </c>
      <c r="I44" s="275" t="s">
        <v>742</v>
      </c>
      <c r="J44" s="199" t="s">
        <v>431</v>
      </c>
      <c r="K44" s="275" t="s">
        <v>742</v>
      </c>
      <c r="L44" s="201">
        <v>421903202270</v>
      </c>
      <c r="M44" s="199" t="s">
        <v>743</v>
      </c>
      <c r="N44" s="199"/>
      <c r="O44" s="199"/>
      <c r="P44" s="199"/>
      <c r="Q44" s="213"/>
      <c r="R44" s="276" t="str">
        <f t="shared" si="1"/>
        <v>30793009</v>
      </c>
    </row>
    <row r="45" spans="1:18" x14ac:dyDescent="0.2">
      <c r="A45" s="198" t="s">
        <v>744</v>
      </c>
      <c r="B45" s="199" t="s">
        <v>745</v>
      </c>
      <c r="C45" s="200" t="s">
        <v>429</v>
      </c>
      <c r="D45" s="199" t="s">
        <v>746</v>
      </c>
      <c r="E45" s="199" t="s">
        <v>437</v>
      </c>
      <c r="F45" s="199" t="s">
        <v>747</v>
      </c>
      <c r="G45" s="265" t="s">
        <v>748</v>
      </c>
      <c r="H45" s="265" t="s">
        <v>749</v>
      </c>
      <c r="I45" s="275" t="s">
        <v>750</v>
      </c>
      <c r="J45" s="199" t="s">
        <v>433</v>
      </c>
      <c r="K45" s="275" t="s">
        <v>751</v>
      </c>
      <c r="L45" s="201">
        <v>421911928826</v>
      </c>
      <c r="M45" s="199" t="s">
        <v>752</v>
      </c>
      <c r="N45" s="199"/>
      <c r="O45" s="199"/>
      <c r="P45" s="199"/>
      <c r="Q45" s="213"/>
      <c r="R45" s="276" t="str">
        <f t="shared" si="1"/>
        <v>00677604</v>
      </c>
    </row>
    <row r="46" spans="1:18" ht="22.5" x14ac:dyDescent="0.2">
      <c r="A46" s="198" t="s">
        <v>753</v>
      </c>
      <c r="B46" s="199" t="s">
        <v>754</v>
      </c>
      <c r="C46" s="200" t="s">
        <v>429</v>
      </c>
      <c r="D46" s="199" t="s">
        <v>483</v>
      </c>
      <c r="E46" s="199" t="s">
        <v>438</v>
      </c>
      <c r="F46" s="199" t="s">
        <v>537</v>
      </c>
      <c r="G46" s="265" t="s">
        <v>755</v>
      </c>
      <c r="H46" s="265" t="s">
        <v>756</v>
      </c>
      <c r="I46" s="275" t="s">
        <v>757</v>
      </c>
      <c r="J46" s="199" t="s">
        <v>433</v>
      </c>
      <c r="K46" s="275" t="s">
        <v>758</v>
      </c>
      <c r="L46" s="201" t="s">
        <v>759</v>
      </c>
      <c r="M46" s="199" t="s">
        <v>760</v>
      </c>
      <c r="N46" s="199"/>
      <c r="O46" s="199"/>
      <c r="P46" s="199"/>
      <c r="Q46" s="213"/>
      <c r="R46" s="276" t="str">
        <f t="shared" si="1"/>
        <v>30811082</v>
      </c>
    </row>
    <row r="47" spans="1:18" x14ac:dyDescent="0.2">
      <c r="A47" s="198" t="s">
        <v>1448</v>
      </c>
      <c r="B47" s="199" t="s">
        <v>1449</v>
      </c>
      <c r="C47" s="200" t="s">
        <v>429</v>
      </c>
      <c r="D47" s="199" t="s">
        <v>1450</v>
      </c>
      <c r="E47" s="199" t="s">
        <v>1401</v>
      </c>
      <c r="F47" s="199" t="s">
        <v>432</v>
      </c>
      <c r="G47" s="265" t="s">
        <v>1451</v>
      </c>
      <c r="H47" s="265" t="s">
        <v>1452</v>
      </c>
      <c r="I47" s="275" t="s">
        <v>1453</v>
      </c>
      <c r="J47" s="199" t="s">
        <v>431</v>
      </c>
      <c r="K47" s="275" t="s">
        <v>1454</v>
      </c>
      <c r="L47" s="201" t="s">
        <v>1455</v>
      </c>
      <c r="M47" s="199" t="s">
        <v>1456</v>
      </c>
      <c r="N47" s="199"/>
      <c r="O47" s="199"/>
      <c r="P47" s="199"/>
      <c r="Q47" s="213"/>
      <c r="R47" s="276" t="str">
        <f t="shared" si="1"/>
        <v>31745661</v>
      </c>
    </row>
    <row r="48" spans="1:18" x14ac:dyDescent="0.2">
      <c r="A48" s="198" t="s">
        <v>761</v>
      </c>
      <c r="B48" s="199" t="s">
        <v>762</v>
      </c>
      <c r="C48" s="200" t="s">
        <v>429</v>
      </c>
      <c r="D48" s="199" t="s">
        <v>1399</v>
      </c>
      <c r="E48" s="199" t="s">
        <v>444</v>
      </c>
      <c r="F48" s="199" t="s">
        <v>918</v>
      </c>
      <c r="G48" s="265" t="s">
        <v>763</v>
      </c>
      <c r="H48" s="265" t="s">
        <v>764</v>
      </c>
      <c r="I48" s="275" t="s">
        <v>765</v>
      </c>
      <c r="J48" s="199" t="s">
        <v>431</v>
      </c>
      <c r="K48" s="275" t="s">
        <v>766</v>
      </c>
      <c r="L48" s="201">
        <v>421903601379</v>
      </c>
      <c r="M48" s="199" t="s">
        <v>767</v>
      </c>
      <c r="N48" s="199"/>
      <c r="O48" s="199"/>
      <c r="P48" s="199"/>
      <c r="Q48" s="213"/>
      <c r="R48" s="276" t="str">
        <f t="shared" si="1"/>
        <v>30688060</v>
      </c>
    </row>
    <row r="49" spans="1:18" x14ac:dyDescent="0.2">
      <c r="A49" s="198" t="s">
        <v>768</v>
      </c>
      <c r="B49" s="199" t="s">
        <v>769</v>
      </c>
      <c r="C49" s="200" t="s">
        <v>429</v>
      </c>
      <c r="D49" s="199" t="s">
        <v>770</v>
      </c>
      <c r="E49" s="199" t="s">
        <v>436</v>
      </c>
      <c r="F49" s="199" t="s">
        <v>771</v>
      </c>
      <c r="G49" s="265" t="s">
        <v>772</v>
      </c>
      <c r="H49" s="265" t="s">
        <v>773</v>
      </c>
      <c r="I49" s="275" t="s">
        <v>774</v>
      </c>
      <c r="J49" s="199" t="s">
        <v>431</v>
      </c>
      <c r="K49" s="275" t="s">
        <v>775</v>
      </c>
      <c r="L49" s="201">
        <v>421903370792</v>
      </c>
      <c r="M49" s="199" t="s">
        <v>776</v>
      </c>
      <c r="N49" s="199"/>
      <c r="O49" s="199"/>
      <c r="P49" s="199" t="s">
        <v>1457</v>
      </c>
      <c r="Q49" s="213"/>
      <c r="R49" s="276" t="str">
        <f t="shared" si="1"/>
        <v>30806836</v>
      </c>
    </row>
    <row r="50" spans="1:18" x14ac:dyDescent="0.2">
      <c r="A50" s="198" t="s">
        <v>777</v>
      </c>
      <c r="B50" s="199" t="s">
        <v>778</v>
      </c>
      <c r="C50" s="200" t="s">
        <v>429</v>
      </c>
      <c r="D50" s="199" t="s">
        <v>779</v>
      </c>
      <c r="E50" s="199" t="s">
        <v>436</v>
      </c>
      <c r="F50" s="199" t="s">
        <v>780</v>
      </c>
      <c r="G50" s="265" t="s">
        <v>781</v>
      </c>
      <c r="H50" s="265" t="s">
        <v>782</v>
      </c>
      <c r="I50" s="275" t="s">
        <v>783</v>
      </c>
      <c r="J50" s="199" t="s">
        <v>433</v>
      </c>
      <c r="K50" s="275" t="s">
        <v>784</v>
      </c>
      <c r="L50" s="201">
        <v>421905795511</v>
      </c>
      <c r="M50" s="199" t="s">
        <v>785</v>
      </c>
      <c r="N50" s="199"/>
      <c r="O50" s="199"/>
      <c r="P50" s="199"/>
      <c r="Q50" s="213"/>
      <c r="R50" s="276" t="str">
        <f t="shared" si="1"/>
        <v>00603341</v>
      </c>
    </row>
    <row r="51" spans="1:18" x14ac:dyDescent="0.2">
      <c r="A51" s="198" t="s">
        <v>786</v>
      </c>
      <c r="B51" s="199" t="s">
        <v>787</v>
      </c>
      <c r="C51" s="200" t="s">
        <v>429</v>
      </c>
      <c r="D51" s="199" t="s">
        <v>788</v>
      </c>
      <c r="E51" s="199" t="s">
        <v>789</v>
      </c>
      <c r="F51" s="199" t="s">
        <v>790</v>
      </c>
      <c r="G51" s="265" t="s">
        <v>791</v>
      </c>
      <c r="H51" s="265" t="s">
        <v>792</v>
      </c>
      <c r="I51" s="275" t="s">
        <v>793</v>
      </c>
      <c r="J51" s="199" t="s">
        <v>433</v>
      </c>
      <c r="K51" s="275" t="s">
        <v>794</v>
      </c>
      <c r="L51" s="201">
        <v>421903363993</v>
      </c>
      <c r="M51" s="199" t="s">
        <v>795</v>
      </c>
      <c r="N51" s="199"/>
      <c r="O51" s="199"/>
      <c r="P51" s="199"/>
      <c r="Q51" s="213"/>
      <c r="R51" s="276" t="str">
        <f t="shared" si="1"/>
        <v>17310571</v>
      </c>
    </row>
    <row r="52" spans="1:18" x14ac:dyDescent="0.2">
      <c r="A52" s="198" t="s">
        <v>796</v>
      </c>
      <c r="B52" s="199" t="s">
        <v>797</v>
      </c>
      <c r="C52" s="200" t="s">
        <v>429</v>
      </c>
      <c r="D52" s="199" t="s">
        <v>798</v>
      </c>
      <c r="E52" s="199" t="s">
        <v>436</v>
      </c>
      <c r="F52" s="199" t="s">
        <v>537</v>
      </c>
      <c r="G52" s="265" t="s">
        <v>799</v>
      </c>
      <c r="H52" s="265" t="s">
        <v>800</v>
      </c>
      <c r="I52" s="275" t="s">
        <v>801</v>
      </c>
      <c r="J52" s="199" t="s">
        <v>433</v>
      </c>
      <c r="K52" s="275" t="s">
        <v>802</v>
      </c>
      <c r="L52" s="201">
        <v>421903740961</v>
      </c>
      <c r="M52" s="199" t="s">
        <v>803</v>
      </c>
      <c r="N52" s="199"/>
      <c r="O52" s="199"/>
      <c r="P52" s="199"/>
      <c r="Q52" s="213"/>
      <c r="R52" s="276" t="str">
        <f t="shared" si="1"/>
        <v>30806437</v>
      </c>
    </row>
    <row r="53" spans="1:18" x14ac:dyDescent="0.2">
      <c r="A53" s="198" t="s">
        <v>804</v>
      </c>
      <c r="B53" s="199" t="s">
        <v>805</v>
      </c>
      <c r="C53" s="200" t="s">
        <v>429</v>
      </c>
      <c r="D53" s="199" t="s">
        <v>806</v>
      </c>
      <c r="E53" s="199" t="s">
        <v>436</v>
      </c>
      <c r="F53" s="199" t="s">
        <v>439</v>
      </c>
      <c r="G53" s="265" t="s">
        <v>807</v>
      </c>
      <c r="H53" s="265" t="s">
        <v>808</v>
      </c>
      <c r="I53" s="275" t="s">
        <v>809</v>
      </c>
      <c r="J53" s="199" t="s">
        <v>433</v>
      </c>
      <c r="K53" s="275" t="s">
        <v>810</v>
      </c>
      <c r="L53" s="201">
        <v>421903714918</v>
      </c>
      <c r="M53" s="199" t="s">
        <v>811</v>
      </c>
      <c r="N53" s="200"/>
      <c r="O53" s="200"/>
      <c r="P53" s="200"/>
      <c r="R53" s="276" t="str">
        <f t="shared" si="1"/>
        <v>30811384</v>
      </c>
    </row>
    <row r="54" spans="1:18" x14ac:dyDescent="0.2">
      <c r="A54" s="198" t="s">
        <v>812</v>
      </c>
      <c r="B54" s="199" t="s">
        <v>813</v>
      </c>
      <c r="C54" s="200" t="s">
        <v>429</v>
      </c>
      <c r="D54" s="199" t="s">
        <v>814</v>
      </c>
      <c r="E54" s="199" t="s">
        <v>436</v>
      </c>
      <c r="F54" s="199" t="s">
        <v>815</v>
      </c>
      <c r="G54" s="265" t="s">
        <v>816</v>
      </c>
      <c r="H54" s="265" t="s">
        <v>817</v>
      </c>
      <c r="I54" s="275" t="s">
        <v>818</v>
      </c>
      <c r="J54" s="199" t="s">
        <v>431</v>
      </c>
      <c r="K54" s="275" t="s">
        <v>819</v>
      </c>
      <c r="L54" s="201">
        <v>421918882990</v>
      </c>
      <c r="M54" s="199" t="s">
        <v>820</v>
      </c>
      <c r="N54" s="199"/>
      <c r="O54" s="199"/>
      <c r="P54" s="199"/>
      <c r="R54" s="276" t="str">
        <f t="shared" si="1"/>
        <v>00688304</v>
      </c>
    </row>
    <row r="55" spans="1:18" x14ac:dyDescent="0.2">
      <c r="A55" s="198" t="s">
        <v>821</v>
      </c>
      <c r="B55" s="199" t="s">
        <v>822</v>
      </c>
      <c r="C55" s="200" t="s">
        <v>429</v>
      </c>
      <c r="D55" s="199" t="s">
        <v>483</v>
      </c>
      <c r="E55" s="199" t="s">
        <v>436</v>
      </c>
      <c r="F55" s="199" t="s">
        <v>537</v>
      </c>
      <c r="G55" s="265" t="s">
        <v>823</v>
      </c>
      <c r="H55" s="265" t="s">
        <v>824</v>
      </c>
      <c r="I55" s="275" t="s">
        <v>825</v>
      </c>
      <c r="J55" s="199" t="s">
        <v>826</v>
      </c>
      <c r="K55" s="275" t="s">
        <v>825</v>
      </c>
      <c r="L55" s="201">
        <v>421917476268</v>
      </c>
      <c r="M55" s="199" t="s">
        <v>827</v>
      </c>
      <c r="N55" s="199"/>
      <c r="O55" s="199"/>
      <c r="P55" s="199"/>
      <c r="R55" s="276" t="str">
        <f t="shared" si="1"/>
        <v>31791981</v>
      </c>
    </row>
    <row r="56" spans="1:18" x14ac:dyDescent="0.2">
      <c r="A56" s="198" t="s">
        <v>828</v>
      </c>
      <c r="B56" s="199" t="s">
        <v>829</v>
      </c>
      <c r="C56" s="200" t="s">
        <v>429</v>
      </c>
      <c r="D56" s="199" t="s">
        <v>830</v>
      </c>
      <c r="E56" s="199" t="s">
        <v>831</v>
      </c>
      <c r="F56" s="199" t="s">
        <v>832</v>
      </c>
      <c r="G56" s="265" t="s">
        <v>833</v>
      </c>
      <c r="H56" s="265" t="s">
        <v>834</v>
      </c>
      <c r="I56" s="275" t="s">
        <v>835</v>
      </c>
      <c r="J56" s="199" t="s">
        <v>826</v>
      </c>
      <c r="K56" s="275" t="s">
        <v>835</v>
      </c>
      <c r="L56" s="201">
        <v>421905193404</v>
      </c>
      <c r="M56" s="199" t="s">
        <v>836</v>
      </c>
      <c r="N56" s="199"/>
      <c r="O56" s="199"/>
      <c r="P56" s="199"/>
      <c r="R56" s="276" t="str">
        <f t="shared" si="1"/>
        <v>30811546</v>
      </c>
    </row>
    <row r="57" spans="1:18" x14ac:dyDescent="0.2">
      <c r="A57" s="198" t="s">
        <v>837</v>
      </c>
      <c r="B57" s="199" t="s">
        <v>838</v>
      </c>
      <c r="C57" s="200" t="s">
        <v>429</v>
      </c>
      <c r="D57" s="199" t="s">
        <v>839</v>
      </c>
      <c r="E57" s="199" t="s">
        <v>430</v>
      </c>
      <c r="F57" s="199" t="s">
        <v>840</v>
      </c>
      <c r="G57" s="265" t="s">
        <v>841</v>
      </c>
      <c r="H57" s="265" t="s">
        <v>842</v>
      </c>
      <c r="I57" s="275" t="s">
        <v>843</v>
      </c>
      <c r="J57" s="199" t="s">
        <v>433</v>
      </c>
      <c r="K57" s="275" t="s">
        <v>844</v>
      </c>
      <c r="L57" s="201">
        <v>421902902970</v>
      </c>
      <c r="M57" s="199" t="s">
        <v>845</v>
      </c>
      <c r="N57" s="200"/>
      <c r="O57" s="200"/>
      <c r="P57" s="200"/>
      <c r="R57" s="276" t="str">
        <f t="shared" si="1"/>
        <v>35656743</v>
      </c>
    </row>
    <row r="58" spans="1:18" x14ac:dyDescent="0.2">
      <c r="A58" s="198" t="s">
        <v>846</v>
      </c>
      <c r="B58" s="199" t="s">
        <v>847</v>
      </c>
      <c r="C58" s="200" t="s">
        <v>429</v>
      </c>
      <c r="D58" s="199" t="s">
        <v>848</v>
      </c>
      <c r="E58" s="199" t="s">
        <v>436</v>
      </c>
      <c r="F58" s="199" t="s">
        <v>849</v>
      </c>
      <c r="G58" s="265" t="s">
        <v>850</v>
      </c>
      <c r="H58" s="265" t="s">
        <v>851</v>
      </c>
      <c r="I58" s="275" t="s">
        <v>852</v>
      </c>
      <c r="J58" s="199" t="s">
        <v>431</v>
      </c>
      <c r="K58" s="275" t="s">
        <v>853</v>
      </c>
      <c r="L58" s="201">
        <v>421903262626</v>
      </c>
      <c r="M58" s="199" t="s">
        <v>854</v>
      </c>
      <c r="N58" s="199"/>
      <c r="O58" s="199"/>
      <c r="P58" s="199"/>
      <c r="R58" s="276" t="str">
        <f t="shared" si="1"/>
        <v>36067580</v>
      </c>
    </row>
    <row r="59" spans="1:18" x14ac:dyDescent="0.2">
      <c r="A59" s="198" t="s">
        <v>855</v>
      </c>
      <c r="B59" s="199" t="s">
        <v>856</v>
      </c>
      <c r="C59" s="200" t="s">
        <v>429</v>
      </c>
      <c r="D59" s="199" t="s">
        <v>857</v>
      </c>
      <c r="E59" s="199" t="s">
        <v>436</v>
      </c>
      <c r="F59" s="199" t="s">
        <v>439</v>
      </c>
      <c r="G59" s="265" t="s">
        <v>858</v>
      </c>
      <c r="H59" s="265" t="s">
        <v>859</v>
      </c>
      <c r="I59" s="275" t="s">
        <v>860</v>
      </c>
      <c r="J59" s="199" t="s">
        <v>861</v>
      </c>
      <c r="K59" s="275" t="s">
        <v>862</v>
      </c>
      <c r="L59" s="201">
        <v>421902228191</v>
      </c>
      <c r="M59" s="199" t="s">
        <v>863</v>
      </c>
      <c r="N59" s="200"/>
      <c r="O59" s="200"/>
      <c r="P59" s="200"/>
      <c r="R59" s="276" t="str">
        <f t="shared" si="1"/>
        <v>00684112</v>
      </c>
    </row>
    <row r="60" spans="1:18" x14ac:dyDescent="0.2">
      <c r="A60" s="198" t="s">
        <v>864</v>
      </c>
      <c r="B60" s="199" t="s">
        <v>865</v>
      </c>
      <c r="C60" s="200" t="s">
        <v>429</v>
      </c>
      <c r="D60" s="199" t="s">
        <v>483</v>
      </c>
      <c r="E60" s="199" t="s">
        <v>436</v>
      </c>
      <c r="F60" s="199" t="s">
        <v>537</v>
      </c>
      <c r="G60" s="265" t="s">
        <v>866</v>
      </c>
      <c r="H60" s="265" t="s">
        <v>867</v>
      </c>
      <c r="I60" s="275" t="s">
        <v>868</v>
      </c>
      <c r="J60" s="199" t="s">
        <v>433</v>
      </c>
      <c r="K60" s="275" t="s">
        <v>869</v>
      </c>
      <c r="L60" s="201">
        <v>421905305338</v>
      </c>
      <c r="M60" s="199" t="s">
        <v>870</v>
      </c>
      <c r="N60" s="199"/>
      <c r="O60" s="200"/>
      <c r="P60" s="199"/>
      <c r="R60" s="276" t="str">
        <f t="shared" si="1"/>
        <v>31806431</v>
      </c>
    </row>
    <row r="61" spans="1:18" x14ac:dyDescent="0.2">
      <c r="A61" s="198" t="s">
        <v>871</v>
      </c>
      <c r="B61" s="199" t="s">
        <v>872</v>
      </c>
      <c r="C61" s="200" t="s">
        <v>429</v>
      </c>
      <c r="D61" s="199" t="s">
        <v>483</v>
      </c>
      <c r="E61" s="199" t="s">
        <v>436</v>
      </c>
      <c r="F61" s="199" t="s">
        <v>537</v>
      </c>
      <c r="G61" s="265" t="s">
        <v>873</v>
      </c>
      <c r="H61" s="265" t="s">
        <v>874</v>
      </c>
      <c r="I61" s="275" t="s">
        <v>875</v>
      </c>
      <c r="J61" s="199" t="s">
        <v>433</v>
      </c>
      <c r="K61" s="275" t="s">
        <v>876</v>
      </c>
      <c r="L61" s="201">
        <v>421908979442</v>
      </c>
      <c r="M61" s="199" t="s">
        <v>877</v>
      </c>
      <c r="N61" s="199"/>
      <c r="O61" s="278"/>
      <c r="P61" s="199"/>
      <c r="R61" s="276" t="str">
        <f t="shared" si="1"/>
        <v>31795421</v>
      </c>
    </row>
    <row r="62" spans="1:18" x14ac:dyDescent="0.2">
      <c r="A62" s="178" t="s">
        <v>878</v>
      </c>
      <c r="B62" s="199" t="s">
        <v>879</v>
      </c>
      <c r="C62" s="200" t="s">
        <v>429</v>
      </c>
      <c r="D62" s="199" t="s">
        <v>483</v>
      </c>
      <c r="E62" s="199" t="s">
        <v>436</v>
      </c>
      <c r="F62" s="199" t="s">
        <v>537</v>
      </c>
      <c r="G62" s="265" t="s">
        <v>880</v>
      </c>
      <c r="H62" s="265" t="s">
        <v>881</v>
      </c>
      <c r="I62" s="275" t="s">
        <v>882</v>
      </c>
      <c r="J62" s="199" t="s">
        <v>433</v>
      </c>
      <c r="K62" s="275" t="s">
        <v>883</v>
      </c>
      <c r="L62" s="201">
        <v>421903708275</v>
      </c>
      <c r="M62" s="199" t="s">
        <v>884</v>
      </c>
      <c r="N62" s="279"/>
      <c r="O62" s="277"/>
      <c r="P62" s="279" t="s">
        <v>1458</v>
      </c>
      <c r="R62" s="276" t="str">
        <f t="shared" si="1"/>
        <v>30774772</v>
      </c>
    </row>
    <row r="63" spans="1:18" x14ac:dyDescent="0.2">
      <c r="A63" s="178" t="s">
        <v>885</v>
      </c>
      <c r="B63" s="199" t="s">
        <v>886</v>
      </c>
      <c r="C63" s="200" t="s">
        <v>429</v>
      </c>
      <c r="D63" s="199" t="s">
        <v>483</v>
      </c>
      <c r="E63" s="199" t="s">
        <v>436</v>
      </c>
      <c r="F63" s="199" t="s">
        <v>537</v>
      </c>
      <c r="G63" s="265" t="s">
        <v>887</v>
      </c>
      <c r="H63" s="265" t="s">
        <v>888</v>
      </c>
      <c r="I63" s="275" t="s">
        <v>889</v>
      </c>
      <c r="J63" s="199" t="s">
        <v>433</v>
      </c>
      <c r="K63" s="275" t="s">
        <v>890</v>
      </c>
      <c r="L63" s="201">
        <v>421918529304</v>
      </c>
      <c r="M63" s="199" t="s">
        <v>891</v>
      </c>
      <c r="N63" s="279"/>
      <c r="O63" s="280"/>
      <c r="P63" s="279"/>
      <c r="R63" s="276" t="str">
        <f t="shared" si="1"/>
        <v>30793211</v>
      </c>
    </row>
    <row r="64" spans="1:18" x14ac:dyDescent="0.2">
      <c r="A64" s="198" t="s">
        <v>892</v>
      </c>
      <c r="B64" s="199" t="s">
        <v>893</v>
      </c>
      <c r="C64" s="200" t="s">
        <v>429</v>
      </c>
      <c r="D64" s="199" t="s">
        <v>483</v>
      </c>
      <c r="E64" s="199" t="s">
        <v>436</v>
      </c>
      <c r="F64" s="199" t="s">
        <v>537</v>
      </c>
      <c r="G64" s="265" t="s">
        <v>894</v>
      </c>
      <c r="H64" s="265" t="s">
        <v>895</v>
      </c>
      <c r="I64" s="275" t="s">
        <v>1459</v>
      </c>
      <c r="J64" s="199" t="s">
        <v>896</v>
      </c>
      <c r="K64" s="275" t="s">
        <v>897</v>
      </c>
      <c r="L64" s="201">
        <v>421944318444</v>
      </c>
      <c r="M64" s="199" t="s">
        <v>898</v>
      </c>
      <c r="N64" s="199"/>
      <c r="O64" s="200"/>
      <c r="P64" s="199"/>
      <c r="R64" s="276" t="str">
        <f t="shared" si="1"/>
        <v>17308518</v>
      </c>
    </row>
    <row r="65" spans="1:18" x14ac:dyDescent="0.2">
      <c r="A65" s="198" t="s">
        <v>899</v>
      </c>
      <c r="B65" s="199" t="s">
        <v>900</v>
      </c>
      <c r="C65" s="200" t="s">
        <v>429</v>
      </c>
      <c r="D65" s="199" t="s">
        <v>483</v>
      </c>
      <c r="E65" s="199" t="s">
        <v>436</v>
      </c>
      <c r="F65" s="199" t="s">
        <v>484</v>
      </c>
      <c r="G65" s="265" t="s">
        <v>901</v>
      </c>
      <c r="H65" s="265" t="s">
        <v>902</v>
      </c>
      <c r="I65" s="275" t="s">
        <v>903</v>
      </c>
      <c r="J65" s="199" t="s">
        <v>433</v>
      </c>
      <c r="K65" s="275" t="s">
        <v>904</v>
      </c>
      <c r="L65" s="201">
        <v>421903692095</v>
      </c>
      <c r="M65" s="199" t="s">
        <v>905</v>
      </c>
      <c r="N65" s="199"/>
      <c r="O65" s="199"/>
      <c r="P65" s="199"/>
      <c r="R65" s="276" t="str">
        <f t="shared" si="1"/>
        <v>30811571</v>
      </c>
    </row>
    <row r="66" spans="1:18" x14ac:dyDescent="0.2">
      <c r="A66" s="198" t="s">
        <v>906</v>
      </c>
      <c r="B66" s="199" t="s">
        <v>907</v>
      </c>
      <c r="C66" s="200" t="s">
        <v>429</v>
      </c>
      <c r="D66" s="199" t="s">
        <v>483</v>
      </c>
      <c r="E66" s="199" t="s">
        <v>436</v>
      </c>
      <c r="F66" s="199" t="s">
        <v>537</v>
      </c>
      <c r="G66" s="265" t="s">
        <v>908</v>
      </c>
      <c r="H66" s="265" t="s">
        <v>1460</v>
      </c>
      <c r="I66" s="275" t="s">
        <v>909</v>
      </c>
      <c r="J66" s="199" t="s">
        <v>433</v>
      </c>
      <c r="K66" s="275" t="s">
        <v>1461</v>
      </c>
      <c r="L66" s="201">
        <v>421915499077</v>
      </c>
      <c r="M66" s="199" t="s">
        <v>910</v>
      </c>
      <c r="N66" s="199"/>
      <c r="O66" s="199"/>
      <c r="P66" s="199"/>
      <c r="R66" s="276" t="str">
        <f t="shared" si="1"/>
        <v>31119247</v>
      </c>
    </row>
    <row r="67" spans="1:18" x14ac:dyDescent="0.2">
      <c r="A67" s="198" t="s">
        <v>911</v>
      </c>
      <c r="B67" s="199" t="s">
        <v>912</v>
      </c>
      <c r="C67" s="200" t="s">
        <v>429</v>
      </c>
      <c r="D67" s="199" t="s">
        <v>1462</v>
      </c>
      <c r="E67" s="199" t="s">
        <v>436</v>
      </c>
      <c r="F67" s="199" t="s">
        <v>537</v>
      </c>
      <c r="G67" s="265" t="s">
        <v>913</v>
      </c>
      <c r="H67" s="265" t="s">
        <v>914</v>
      </c>
      <c r="I67" s="275" t="s">
        <v>915</v>
      </c>
      <c r="J67" s="199" t="s">
        <v>664</v>
      </c>
      <c r="K67" s="275" t="s">
        <v>916</v>
      </c>
      <c r="L67" s="201">
        <v>421905234323</v>
      </c>
      <c r="M67" s="199" t="s">
        <v>917</v>
      </c>
      <c r="N67" s="199"/>
      <c r="O67" s="199"/>
      <c r="P67" s="199"/>
      <c r="R67" s="276" t="str">
        <f t="shared" si="1"/>
        <v>30845386</v>
      </c>
    </row>
    <row r="68" spans="1:18" x14ac:dyDescent="0.2">
      <c r="A68" s="203" t="s">
        <v>919</v>
      </c>
      <c r="B68" s="199" t="s">
        <v>920</v>
      </c>
      <c r="C68" s="287" t="s">
        <v>429</v>
      </c>
      <c r="D68" s="199" t="s">
        <v>483</v>
      </c>
      <c r="E68" s="199" t="s">
        <v>436</v>
      </c>
      <c r="F68" s="199" t="s">
        <v>537</v>
      </c>
      <c r="G68" s="265" t="s">
        <v>921</v>
      </c>
      <c r="H68" s="265" t="s">
        <v>922</v>
      </c>
      <c r="I68" s="275" t="s">
        <v>923</v>
      </c>
      <c r="J68" s="199" t="s">
        <v>431</v>
      </c>
      <c r="K68" s="275" t="s">
        <v>924</v>
      </c>
      <c r="L68" s="201">
        <v>421905650170</v>
      </c>
      <c r="M68" s="199" t="s">
        <v>925</v>
      </c>
      <c r="N68" s="287"/>
      <c r="O68" s="287"/>
      <c r="P68" s="287"/>
      <c r="R68" s="276" t="str">
        <f t="shared" ref="R68:R90" si="2">A68</f>
        <v>30788714</v>
      </c>
    </row>
    <row r="69" spans="1:18" x14ac:dyDescent="0.2">
      <c r="A69" s="203" t="s">
        <v>926</v>
      </c>
      <c r="B69" s="287" t="s">
        <v>927</v>
      </c>
      <c r="C69" s="287" t="s">
        <v>429</v>
      </c>
      <c r="D69" s="287" t="s">
        <v>483</v>
      </c>
      <c r="E69" s="287" t="s">
        <v>436</v>
      </c>
      <c r="F69" s="287" t="s">
        <v>537</v>
      </c>
      <c r="G69" s="287" t="s">
        <v>928</v>
      </c>
      <c r="H69" s="287" t="s">
        <v>929</v>
      </c>
      <c r="I69" s="287" t="s">
        <v>930</v>
      </c>
      <c r="J69" s="287" t="s">
        <v>431</v>
      </c>
      <c r="K69" s="287" t="s">
        <v>931</v>
      </c>
      <c r="L69" s="288">
        <v>421903636503</v>
      </c>
      <c r="M69" s="287" t="s">
        <v>932</v>
      </c>
      <c r="N69" s="287"/>
      <c r="O69" s="287"/>
      <c r="P69" s="287"/>
      <c r="R69" s="276" t="str">
        <f t="shared" si="2"/>
        <v>30806518</v>
      </c>
    </row>
    <row r="70" spans="1:18" x14ac:dyDescent="0.2">
      <c r="A70" s="203" t="s">
        <v>933</v>
      </c>
      <c r="B70" s="287" t="s">
        <v>934</v>
      </c>
      <c r="C70" s="287" t="s">
        <v>429</v>
      </c>
      <c r="D70" s="287" t="s">
        <v>935</v>
      </c>
      <c r="E70" s="287" t="s">
        <v>436</v>
      </c>
      <c r="F70" s="287" t="s">
        <v>564</v>
      </c>
      <c r="G70" s="287" t="s">
        <v>936</v>
      </c>
      <c r="H70" s="287" t="s">
        <v>937</v>
      </c>
      <c r="I70" s="287" t="s">
        <v>938</v>
      </c>
      <c r="J70" s="287" t="s">
        <v>431</v>
      </c>
      <c r="K70" s="287" t="s">
        <v>939</v>
      </c>
      <c r="L70" s="288">
        <v>421917263316</v>
      </c>
      <c r="M70" s="287" t="s">
        <v>940</v>
      </c>
      <c r="N70" s="287"/>
      <c r="O70" s="287"/>
      <c r="P70" s="287"/>
      <c r="R70" s="276" t="str">
        <f t="shared" si="2"/>
        <v>31751075</v>
      </c>
    </row>
    <row r="71" spans="1:18" x14ac:dyDescent="0.2">
      <c r="A71" s="203" t="s">
        <v>941</v>
      </c>
      <c r="B71" s="287" t="s">
        <v>942</v>
      </c>
      <c r="C71" s="287" t="s">
        <v>429</v>
      </c>
      <c r="D71" s="287" t="s">
        <v>943</v>
      </c>
      <c r="E71" s="287" t="s">
        <v>944</v>
      </c>
      <c r="F71" s="287" t="s">
        <v>945</v>
      </c>
      <c r="G71" s="287" t="s">
        <v>946</v>
      </c>
      <c r="H71" s="287" t="s">
        <v>947</v>
      </c>
      <c r="I71" s="287" t="s">
        <v>948</v>
      </c>
      <c r="J71" s="287" t="s">
        <v>433</v>
      </c>
      <c r="K71" s="287" t="s">
        <v>948</v>
      </c>
      <c r="L71" s="288">
        <v>421905486716</v>
      </c>
      <c r="M71" s="287" t="s">
        <v>949</v>
      </c>
      <c r="N71" s="287"/>
      <c r="O71" s="287" t="s">
        <v>1463</v>
      </c>
      <c r="P71" s="287"/>
      <c r="R71" s="276" t="str">
        <f t="shared" si="2"/>
        <v>37818058</v>
      </c>
    </row>
    <row r="72" spans="1:18" x14ac:dyDescent="0.2">
      <c r="A72" s="203" t="s">
        <v>950</v>
      </c>
      <c r="B72" s="287" t="s">
        <v>951</v>
      </c>
      <c r="C72" s="287" t="s">
        <v>429</v>
      </c>
      <c r="D72" s="287" t="s">
        <v>952</v>
      </c>
      <c r="E72" s="287" t="s">
        <v>789</v>
      </c>
      <c r="F72" s="287" t="s">
        <v>953</v>
      </c>
      <c r="G72" s="287" t="s">
        <v>954</v>
      </c>
      <c r="H72" s="287" t="s">
        <v>955</v>
      </c>
      <c r="I72" s="287" t="s">
        <v>956</v>
      </c>
      <c r="J72" s="287" t="s">
        <v>433</v>
      </c>
      <c r="K72" s="287" t="s">
        <v>956</v>
      </c>
      <c r="L72" s="288">
        <v>421905235472</v>
      </c>
      <c r="M72" s="287" t="s">
        <v>957</v>
      </c>
      <c r="N72" s="287"/>
      <c r="O72" s="287"/>
      <c r="P72" s="287"/>
      <c r="R72" s="276" t="str">
        <f t="shared" si="2"/>
        <v>31871526</v>
      </c>
    </row>
    <row r="73" spans="1:18" x14ac:dyDescent="0.2">
      <c r="A73" s="203" t="s">
        <v>958</v>
      </c>
      <c r="B73" s="287" t="s">
        <v>959</v>
      </c>
      <c r="C73" s="287" t="s">
        <v>429</v>
      </c>
      <c r="D73" s="287" t="s">
        <v>960</v>
      </c>
      <c r="E73" s="287" t="s">
        <v>961</v>
      </c>
      <c r="F73" s="287" t="s">
        <v>962</v>
      </c>
      <c r="G73" s="287" t="s">
        <v>963</v>
      </c>
      <c r="H73" s="287" t="s">
        <v>964</v>
      </c>
      <c r="I73" s="287" t="s">
        <v>965</v>
      </c>
      <c r="J73" s="287" t="s">
        <v>431</v>
      </c>
      <c r="K73" s="287" t="s">
        <v>965</v>
      </c>
      <c r="L73" s="288">
        <v>421905970041</v>
      </c>
      <c r="M73" s="287" t="s">
        <v>966</v>
      </c>
      <c r="N73" s="287"/>
      <c r="O73" s="287"/>
      <c r="P73" s="287"/>
      <c r="R73" s="276" t="str">
        <f t="shared" si="2"/>
        <v>31989373</v>
      </c>
    </row>
    <row r="74" spans="1:18" x14ac:dyDescent="0.2">
      <c r="A74" s="203" t="s">
        <v>1464</v>
      </c>
      <c r="B74" s="287" t="s">
        <v>1465</v>
      </c>
      <c r="C74" s="287" t="s">
        <v>429</v>
      </c>
      <c r="D74" s="287" t="s">
        <v>1466</v>
      </c>
      <c r="E74" s="287" t="s">
        <v>1467</v>
      </c>
      <c r="F74" s="287" t="s">
        <v>440</v>
      </c>
      <c r="G74" s="287" t="s">
        <v>1468</v>
      </c>
      <c r="H74" s="287" t="s">
        <v>1469</v>
      </c>
      <c r="I74" s="287" t="s">
        <v>1470</v>
      </c>
      <c r="J74" s="287" t="s">
        <v>1471</v>
      </c>
      <c r="K74" s="287"/>
      <c r="L74" s="288">
        <v>421907953701</v>
      </c>
      <c r="M74" s="287"/>
      <c r="N74" s="287"/>
      <c r="O74" s="287"/>
      <c r="P74" s="287"/>
      <c r="R74" s="276" t="str">
        <f t="shared" si="2"/>
        <v>17326087</v>
      </c>
    </row>
    <row r="75" spans="1:18" x14ac:dyDescent="0.2">
      <c r="A75" s="203" t="s">
        <v>967</v>
      </c>
      <c r="B75" s="287" t="s">
        <v>968</v>
      </c>
      <c r="C75" s="287" t="s">
        <v>429</v>
      </c>
      <c r="D75" s="287" t="s">
        <v>969</v>
      </c>
      <c r="E75" s="287" t="s">
        <v>970</v>
      </c>
      <c r="F75" s="287" t="s">
        <v>971</v>
      </c>
      <c r="G75" s="287" t="s">
        <v>972</v>
      </c>
      <c r="H75" s="287" t="s">
        <v>973</v>
      </c>
      <c r="I75" s="287" t="s">
        <v>974</v>
      </c>
      <c r="J75" s="287" t="s">
        <v>431</v>
      </c>
      <c r="K75" s="287" t="s">
        <v>974</v>
      </c>
      <c r="L75" s="288">
        <v>421915879583</v>
      </c>
      <c r="M75" s="287" t="s">
        <v>975</v>
      </c>
      <c r="N75" s="287"/>
      <c r="O75" s="287"/>
      <c r="P75" s="287"/>
      <c r="R75" s="276" t="str">
        <f t="shared" si="2"/>
        <v>42219922</v>
      </c>
    </row>
    <row r="76" spans="1:18" x14ac:dyDescent="0.2">
      <c r="A76" s="203" t="s">
        <v>976</v>
      </c>
      <c r="B76" s="287" t="s">
        <v>977</v>
      </c>
      <c r="C76" s="287" t="s">
        <v>429</v>
      </c>
      <c r="D76" s="287" t="s">
        <v>978</v>
      </c>
      <c r="E76" s="287" t="s">
        <v>437</v>
      </c>
      <c r="F76" s="287" t="s">
        <v>747</v>
      </c>
      <c r="G76" s="287" t="s">
        <v>979</v>
      </c>
      <c r="H76" s="287" t="s">
        <v>980</v>
      </c>
      <c r="I76" s="287" t="s">
        <v>981</v>
      </c>
      <c r="J76" s="287" t="s">
        <v>433</v>
      </c>
      <c r="K76" s="287" t="s">
        <v>982</v>
      </c>
      <c r="L76" s="288">
        <v>421918711548</v>
      </c>
      <c r="M76" s="287" t="s">
        <v>983</v>
      </c>
      <c r="N76" s="287"/>
      <c r="O76" s="287"/>
      <c r="P76" s="287"/>
      <c r="R76" s="276" t="str">
        <f t="shared" si="2"/>
        <v>51118831</v>
      </c>
    </row>
    <row r="77" spans="1:18" x14ac:dyDescent="0.2">
      <c r="A77" s="203" t="s">
        <v>984</v>
      </c>
      <c r="B77" s="287" t="s">
        <v>985</v>
      </c>
      <c r="C77" s="287" t="s">
        <v>429</v>
      </c>
      <c r="D77" s="287" t="s">
        <v>483</v>
      </c>
      <c r="E77" s="287" t="s">
        <v>436</v>
      </c>
      <c r="F77" s="287" t="s">
        <v>537</v>
      </c>
      <c r="G77" s="287" t="s">
        <v>986</v>
      </c>
      <c r="H77" s="287" t="s">
        <v>987</v>
      </c>
      <c r="I77" s="287" t="s">
        <v>988</v>
      </c>
      <c r="J77" s="287" t="s">
        <v>433</v>
      </c>
      <c r="K77" s="287" t="s">
        <v>988</v>
      </c>
      <c r="L77" s="288">
        <v>421905245008</v>
      </c>
      <c r="M77" s="287" t="s">
        <v>989</v>
      </c>
      <c r="N77" s="287"/>
      <c r="O77" s="287"/>
      <c r="P77" s="287"/>
      <c r="R77" s="276" t="str">
        <f t="shared" si="2"/>
        <v>00684767</v>
      </c>
    </row>
    <row r="78" spans="1:18" x14ac:dyDescent="0.2">
      <c r="A78" s="203" t="s">
        <v>1472</v>
      </c>
      <c r="B78" s="287" t="s">
        <v>1473</v>
      </c>
      <c r="C78" s="287" t="s">
        <v>429</v>
      </c>
      <c r="D78" s="287" t="s">
        <v>1450</v>
      </c>
      <c r="E78" s="287" t="s">
        <v>1401</v>
      </c>
      <c r="F78" s="287" t="s">
        <v>432</v>
      </c>
      <c r="G78" s="287" t="s">
        <v>1474</v>
      </c>
      <c r="H78" s="287" t="s">
        <v>1475</v>
      </c>
      <c r="I78" s="287" t="s">
        <v>1453</v>
      </c>
      <c r="J78" s="287" t="s">
        <v>431</v>
      </c>
      <c r="K78" s="287" t="s">
        <v>1476</v>
      </c>
      <c r="L78" s="288" t="s">
        <v>1477</v>
      </c>
      <c r="M78" s="287" t="s">
        <v>1478</v>
      </c>
      <c r="N78" s="287"/>
      <c r="O78" s="287"/>
      <c r="P78" s="287"/>
      <c r="R78" s="276" t="str">
        <f t="shared" si="2"/>
        <v>22665234</v>
      </c>
    </row>
    <row r="79" spans="1:18" x14ac:dyDescent="0.2">
      <c r="A79" s="203" t="s">
        <v>990</v>
      </c>
      <c r="B79" s="287" t="s">
        <v>991</v>
      </c>
      <c r="C79" s="287" t="s">
        <v>429</v>
      </c>
      <c r="D79" s="287" t="s">
        <v>1479</v>
      </c>
      <c r="E79" s="287" t="s">
        <v>441</v>
      </c>
      <c r="F79" s="287" t="s">
        <v>442</v>
      </c>
      <c r="G79" s="287" t="s">
        <v>992</v>
      </c>
      <c r="H79" s="287" t="s">
        <v>993</v>
      </c>
      <c r="I79" s="287" t="s">
        <v>994</v>
      </c>
      <c r="J79" s="287" t="s">
        <v>431</v>
      </c>
      <c r="K79" s="287" t="s">
        <v>995</v>
      </c>
      <c r="L79" s="288">
        <v>421918808923</v>
      </c>
      <c r="M79" s="287" t="s">
        <v>996</v>
      </c>
      <c r="N79" s="287"/>
      <c r="O79" s="287"/>
      <c r="P79" s="287"/>
      <c r="R79" s="276" t="str">
        <f t="shared" si="2"/>
        <v>30793203</v>
      </c>
    </row>
    <row r="80" spans="1:18" x14ac:dyDescent="0.2">
      <c r="A80" s="203" t="s">
        <v>997</v>
      </c>
      <c r="B80" s="287" t="s">
        <v>998</v>
      </c>
      <c r="C80" s="287" t="s">
        <v>429</v>
      </c>
      <c r="D80" s="287" t="s">
        <v>999</v>
      </c>
      <c r="E80" s="287" t="s">
        <v>436</v>
      </c>
      <c r="F80" s="287" t="s">
        <v>1000</v>
      </c>
      <c r="G80" s="287" t="s">
        <v>1001</v>
      </c>
      <c r="H80" s="287" t="s">
        <v>1002</v>
      </c>
      <c r="I80" s="287" t="s">
        <v>1003</v>
      </c>
      <c r="J80" s="287" t="s">
        <v>431</v>
      </c>
      <c r="K80" s="287" t="s">
        <v>1003</v>
      </c>
      <c r="L80" s="288">
        <v>421905418010</v>
      </c>
      <c r="M80" s="287" t="s">
        <v>1004</v>
      </c>
      <c r="N80" s="287"/>
      <c r="O80" s="287"/>
      <c r="P80" s="287"/>
      <c r="R80" s="276" t="str">
        <f t="shared" si="2"/>
        <v>00681768</v>
      </c>
    </row>
    <row r="81" spans="1:18" x14ac:dyDescent="0.2">
      <c r="A81" s="203" t="s">
        <v>1005</v>
      </c>
      <c r="B81" s="287" t="s">
        <v>1006</v>
      </c>
      <c r="C81" s="287" t="s">
        <v>429</v>
      </c>
      <c r="D81" s="287" t="s">
        <v>483</v>
      </c>
      <c r="E81" s="287" t="s">
        <v>436</v>
      </c>
      <c r="F81" s="287" t="s">
        <v>537</v>
      </c>
      <c r="G81" s="287" t="s">
        <v>1007</v>
      </c>
      <c r="H81" s="287" t="s">
        <v>1008</v>
      </c>
      <c r="I81" s="287" t="s">
        <v>1009</v>
      </c>
      <c r="J81" s="287" t="s">
        <v>431</v>
      </c>
      <c r="K81" s="287" t="s">
        <v>1009</v>
      </c>
      <c r="L81" s="288">
        <v>421915282858</v>
      </c>
      <c r="M81" s="287" t="s">
        <v>1010</v>
      </c>
      <c r="N81" s="287"/>
      <c r="O81" s="287"/>
      <c r="P81" s="287"/>
      <c r="R81" s="276" t="str">
        <f t="shared" si="2"/>
        <v>31796079</v>
      </c>
    </row>
    <row r="82" spans="1:18" x14ac:dyDescent="0.2">
      <c r="A82" s="203" t="s">
        <v>1480</v>
      </c>
      <c r="B82" s="287" t="s">
        <v>1481</v>
      </c>
      <c r="C82" s="287" t="s">
        <v>429</v>
      </c>
      <c r="D82" s="287" t="s">
        <v>536</v>
      </c>
      <c r="E82" s="287" t="s">
        <v>438</v>
      </c>
      <c r="F82" s="287" t="s">
        <v>537</v>
      </c>
      <c r="G82" s="287" t="s">
        <v>1482</v>
      </c>
      <c r="H82" s="287" t="s">
        <v>1483</v>
      </c>
      <c r="I82" s="287" t="s">
        <v>1484</v>
      </c>
      <c r="J82" s="287" t="s">
        <v>1485</v>
      </c>
      <c r="K82" s="287" t="s">
        <v>1484</v>
      </c>
      <c r="L82" s="288">
        <v>421917176673</v>
      </c>
      <c r="M82" s="287" t="s">
        <v>1486</v>
      </c>
      <c r="N82" s="287"/>
      <c r="O82" s="287"/>
      <c r="P82" s="287"/>
      <c r="R82" s="276" t="str">
        <f t="shared" si="2"/>
        <v>30811406</v>
      </c>
    </row>
    <row r="83" spans="1:18" x14ac:dyDescent="0.2">
      <c r="A83" s="203" t="s">
        <v>1011</v>
      </c>
      <c r="B83" s="287" t="s">
        <v>1012</v>
      </c>
      <c r="C83" s="287" t="s">
        <v>429</v>
      </c>
      <c r="D83" s="287" t="s">
        <v>1013</v>
      </c>
      <c r="E83" s="287" t="s">
        <v>831</v>
      </c>
      <c r="F83" s="287" t="s">
        <v>1014</v>
      </c>
      <c r="G83" s="287" t="s">
        <v>1015</v>
      </c>
      <c r="H83" s="287" t="s">
        <v>1016</v>
      </c>
      <c r="I83" s="287" t="s">
        <v>1017</v>
      </c>
      <c r="J83" s="287" t="s">
        <v>433</v>
      </c>
      <c r="K83" s="287" t="s">
        <v>1017</v>
      </c>
      <c r="L83" s="288">
        <v>421918648073</v>
      </c>
      <c r="M83" s="287" t="s">
        <v>1018</v>
      </c>
      <c r="N83" s="287"/>
      <c r="O83" s="287"/>
      <c r="P83" s="287"/>
      <c r="R83" s="276" t="str">
        <f t="shared" si="2"/>
        <v>53007344</v>
      </c>
    </row>
    <row r="84" spans="1:18" x14ac:dyDescent="0.2">
      <c r="A84" s="203" t="s">
        <v>1019</v>
      </c>
      <c r="B84" s="287" t="s">
        <v>1020</v>
      </c>
      <c r="C84" s="287" t="s">
        <v>429</v>
      </c>
      <c r="D84" s="287" t="s">
        <v>1021</v>
      </c>
      <c r="E84" s="287" t="s">
        <v>441</v>
      </c>
      <c r="F84" s="287" t="s">
        <v>442</v>
      </c>
      <c r="G84" s="287" t="s">
        <v>1022</v>
      </c>
      <c r="H84" s="287" t="s">
        <v>1023</v>
      </c>
      <c r="I84" s="287" t="s">
        <v>1024</v>
      </c>
      <c r="J84" s="287" t="s">
        <v>431</v>
      </c>
      <c r="K84" s="287" t="s">
        <v>1024</v>
      </c>
      <c r="L84" s="288">
        <v>421905700790</v>
      </c>
      <c r="M84" s="287" t="s">
        <v>1025</v>
      </c>
      <c r="N84" s="287"/>
      <c r="O84" s="287"/>
      <c r="P84" s="287"/>
      <c r="R84" s="276" t="str">
        <f t="shared" si="2"/>
        <v>35538015</v>
      </c>
    </row>
    <row r="85" spans="1:18" x14ac:dyDescent="0.2">
      <c r="A85" s="203" t="s">
        <v>1026</v>
      </c>
      <c r="B85" s="287" t="s">
        <v>1027</v>
      </c>
      <c r="C85" s="287" t="s">
        <v>429</v>
      </c>
      <c r="D85" s="287" t="s">
        <v>779</v>
      </c>
      <c r="E85" s="287" t="s">
        <v>436</v>
      </c>
      <c r="F85" s="287" t="s">
        <v>780</v>
      </c>
      <c r="G85" s="287" t="s">
        <v>1028</v>
      </c>
      <c r="H85" s="287" t="s">
        <v>1029</v>
      </c>
      <c r="I85" s="287" t="s">
        <v>1030</v>
      </c>
      <c r="J85" s="287" t="s">
        <v>433</v>
      </c>
      <c r="K85" s="287" t="s">
        <v>1031</v>
      </c>
      <c r="L85" s="288">
        <v>421918737877</v>
      </c>
      <c r="M85" s="287" t="s">
        <v>1032</v>
      </c>
      <c r="N85" s="287"/>
      <c r="O85" s="287"/>
      <c r="P85" s="287"/>
      <c r="R85" s="276" t="str">
        <f t="shared" si="2"/>
        <v>00585319</v>
      </c>
    </row>
    <row r="86" spans="1:18" x14ac:dyDescent="0.2">
      <c r="A86" s="203" t="s">
        <v>1033</v>
      </c>
      <c r="B86" s="287" t="s">
        <v>1034</v>
      </c>
      <c r="C86" s="287" t="s">
        <v>429</v>
      </c>
      <c r="D86" s="287" t="s">
        <v>1035</v>
      </c>
      <c r="E86" s="287" t="s">
        <v>438</v>
      </c>
      <c r="F86" s="287" t="s">
        <v>537</v>
      </c>
      <c r="G86" s="287" t="s">
        <v>1036</v>
      </c>
      <c r="H86" s="287" t="s">
        <v>1037</v>
      </c>
      <c r="I86" s="287" t="s">
        <v>1038</v>
      </c>
      <c r="J86" s="287" t="s">
        <v>431</v>
      </c>
      <c r="K86" s="287" t="s">
        <v>1038</v>
      </c>
      <c r="L86" s="288">
        <v>421903422249</v>
      </c>
      <c r="M86" s="287" t="s">
        <v>1039</v>
      </c>
      <c r="N86" s="287"/>
      <c r="O86" s="287"/>
      <c r="P86" s="287"/>
      <c r="R86" s="276" t="str">
        <f t="shared" si="2"/>
        <v>42132690</v>
      </c>
    </row>
    <row r="87" spans="1:18" x14ac:dyDescent="0.2">
      <c r="A87" s="203" t="s">
        <v>1040</v>
      </c>
      <c r="B87" s="287" t="s">
        <v>1041</v>
      </c>
      <c r="C87" s="287" t="s">
        <v>429</v>
      </c>
      <c r="D87" s="287" t="s">
        <v>1042</v>
      </c>
      <c r="E87" s="287" t="s">
        <v>436</v>
      </c>
      <c r="F87" s="287" t="s">
        <v>1043</v>
      </c>
      <c r="G87" s="287" t="s">
        <v>1044</v>
      </c>
      <c r="H87" s="287" t="s">
        <v>1045</v>
      </c>
      <c r="I87" s="287" t="s">
        <v>1046</v>
      </c>
      <c r="J87" s="287" t="s">
        <v>433</v>
      </c>
      <c r="K87" s="287" t="s">
        <v>1047</v>
      </c>
      <c r="L87" s="288">
        <v>421905641479</v>
      </c>
      <c r="M87" s="287" t="s">
        <v>1048</v>
      </c>
      <c r="N87" s="287"/>
      <c r="O87" s="287"/>
      <c r="P87" s="287"/>
      <c r="R87" s="276" t="str">
        <f t="shared" si="2"/>
        <v>50671669</v>
      </c>
    </row>
    <row r="88" spans="1:18" x14ac:dyDescent="0.2">
      <c r="A88" s="203"/>
      <c r="B88" s="287"/>
      <c r="C88" s="287"/>
      <c r="D88" s="287"/>
      <c r="E88" s="287"/>
      <c r="F88" s="287"/>
      <c r="G88" s="287"/>
      <c r="H88" s="287"/>
      <c r="I88" s="287"/>
      <c r="J88" s="287"/>
      <c r="K88" s="287"/>
      <c r="L88" s="288"/>
      <c r="M88" s="287"/>
      <c r="N88" s="287"/>
      <c r="O88" s="287"/>
      <c r="P88" s="287"/>
      <c r="R88" s="276">
        <f t="shared" si="2"/>
        <v>0</v>
      </c>
    </row>
    <row r="89" spans="1:18" x14ac:dyDescent="0.2">
      <c r="A89" s="203"/>
      <c r="B89" s="287"/>
      <c r="C89" s="287"/>
      <c r="D89" s="287"/>
      <c r="E89" s="287"/>
      <c r="F89" s="287"/>
      <c r="G89" s="287"/>
      <c r="H89" s="287"/>
      <c r="I89" s="287"/>
      <c r="J89" s="287"/>
      <c r="K89" s="287"/>
      <c r="L89" s="288"/>
      <c r="M89" s="287"/>
      <c r="N89" s="287"/>
      <c r="O89" s="287"/>
      <c r="P89" s="287"/>
      <c r="R89" s="276">
        <f t="shared" si="2"/>
        <v>0</v>
      </c>
    </row>
    <row r="90" spans="1:18" x14ac:dyDescent="0.2">
      <c r="A90" s="203"/>
      <c r="B90" s="287"/>
      <c r="C90" s="287"/>
      <c r="D90" s="287"/>
      <c r="E90" s="287"/>
      <c r="F90" s="287"/>
      <c r="G90" s="287"/>
      <c r="H90" s="287"/>
      <c r="I90" s="287"/>
      <c r="J90" s="287"/>
      <c r="K90" s="287"/>
      <c r="L90" s="288"/>
      <c r="M90" s="287"/>
      <c r="N90" s="287"/>
      <c r="O90" s="287"/>
      <c r="P90" s="287"/>
      <c r="R90" s="276">
        <f t="shared" si="2"/>
        <v>0</v>
      </c>
    </row>
  </sheetData>
  <sheetProtection sheet="1" objects="1" scenarios="1"/>
  <sortState ref="A2:P67">
    <sortCondition ref="B2:B67"/>
  </sortState>
  <hyperlinks>
    <hyperlink ref="G36" r:id="rId1"/>
  </hyperlinks>
  <pageMargins left="0.7" right="0.7" top="0.75" bottom="0.75" header="0.3" footer="0.3"/>
  <pageSetup paperSize="9" orientation="portrait" horizontalDpi="4294967295" verticalDpi="4294967295"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7"/>
  <dimension ref="A1:N791"/>
  <sheetViews>
    <sheetView zoomScale="110" zoomScaleNormal="110" workbookViewId="0">
      <pane ySplit="1" topLeftCell="A2" activePane="bottomLeft" state="frozen"/>
      <selection activeCell="I2" sqref="I2:L73"/>
      <selection pane="bottomLeft" activeCell="A94" sqref="A94"/>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413</v>
      </c>
      <c r="B1" s="168" t="s">
        <v>312</v>
      </c>
      <c r="C1" s="168" t="s">
        <v>1049</v>
      </c>
      <c r="D1" s="170" t="s">
        <v>331</v>
      </c>
      <c r="E1" s="171" t="s">
        <v>1050</v>
      </c>
      <c r="F1" s="165" t="s">
        <v>335</v>
      </c>
      <c r="G1" s="165" t="s">
        <v>315</v>
      </c>
      <c r="H1" s="165" t="s">
        <v>1051</v>
      </c>
      <c r="I1" s="165" t="s">
        <v>1052</v>
      </c>
      <c r="J1" s="165" t="s">
        <v>1053</v>
      </c>
      <c r="K1" s="165" t="s">
        <v>1054</v>
      </c>
      <c r="L1" s="165" t="s">
        <v>1055</v>
      </c>
      <c r="M1" s="165" t="s">
        <v>1056</v>
      </c>
      <c r="N1" s="165" t="s">
        <v>1057</v>
      </c>
    </row>
    <row r="2" spans="1:14" x14ac:dyDescent="0.2">
      <c r="A2" s="178" t="s">
        <v>447</v>
      </c>
      <c r="B2" s="204" t="str">
        <f>VLOOKUP(A2,Adr!A:B,2,FALSE)</f>
        <v>Slovenská asociácia amerického futbalu, o.z.</v>
      </c>
      <c r="C2" s="169" t="s">
        <v>1059</v>
      </c>
      <c r="D2" s="290">
        <v>16924</v>
      </c>
      <c r="E2" s="173">
        <v>0</v>
      </c>
      <c r="F2" s="166" t="s">
        <v>338</v>
      </c>
      <c r="G2" s="169" t="s">
        <v>319</v>
      </c>
      <c r="H2" s="169" t="s">
        <v>1058</v>
      </c>
      <c r="I2" s="192" t="str">
        <f t="shared" ref="I2:I21" si="0">A2&amp;F2</f>
        <v>30787009a</v>
      </c>
      <c r="J2" s="167" t="str">
        <f t="shared" ref="J2:J21" si="1">A2&amp;G2</f>
        <v>30787009026 02</v>
      </c>
      <c r="K2" s="5" t="s">
        <v>1060</v>
      </c>
      <c r="L2" s="167" t="str">
        <f t="shared" ref="L2:L21" si="2">A2&amp;G2&amp;H2</f>
        <v>30787009026 02B</v>
      </c>
      <c r="M2" s="5" t="str">
        <f t="shared" ref="M2:M21" si="3">B2&amp;F2&amp;H2&amp;C2</f>
        <v>Slovenská asociácia amerického futbalu, o.z.aBamerický futbal - bežné transfery</v>
      </c>
      <c r="N2" s="3" t="str">
        <f t="shared" ref="N2:N21" si="4">+I2&amp;H2</f>
        <v>30787009aB</v>
      </c>
    </row>
    <row r="3" spans="1:14" x14ac:dyDescent="0.2">
      <c r="A3" s="202" t="s">
        <v>455</v>
      </c>
      <c r="B3" s="204" t="str">
        <f>VLOOKUP(A3,Adr!A:B,2,FALSE)</f>
        <v>Slovenská asociácia boccie</v>
      </c>
      <c r="C3" s="169" t="s">
        <v>1061</v>
      </c>
      <c r="D3" s="290">
        <v>15790</v>
      </c>
      <c r="E3" s="230">
        <v>0</v>
      </c>
      <c r="F3" s="166" t="s">
        <v>338</v>
      </c>
      <c r="G3" s="169" t="s">
        <v>319</v>
      </c>
      <c r="H3" s="169" t="s">
        <v>1058</v>
      </c>
      <c r="I3" s="192" t="str">
        <f t="shared" si="0"/>
        <v>00631655a</v>
      </c>
      <c r="J3" s="167" t="str">
        <f t="shared" si="1"/>
        <v>00631655026 02</v>
      </c>
      <c r="K3" s="5" t="s">
        <v>1062</v>
      </c>
      <c r="L3" s="167" t="str">
        <f t="shared" si="2"/>
        <v>00631655026 02B</v>
      </c>
      <c r="M3" s="5" t="str">
        <f t="shared" si="3"/>
        <v>Slovenská asociácia boccieaBboccia - bežné transfery</v>
      </c>
      <c r="N3" s="3" t="str">
        <f t="shared" si="4"/>
        <v>00631655aB</v>
      </c>
    </row>
    <row r="4" spans="1:14" x14ac:dyDescent="0.2">
      <c r="A4" s="198" t="s">
        <v>455</v>
      </c>
      <c r="B4" s="204" t="str">
        <f>VLOOKUP(A4,Adr!A:B,2,FALSE)</f>
        <v>Slovenská asociácia boccie</v>
      </c>
      <c r="C4" s="185" t="s">
        <v>1063</v>
      </c>
      <c r="D4" s="289">
        <v>15790</v>
      </c>
      <c r="E4" s="173">
        <v>0</v>
      </c>
      <c r="F4" s="166" t="s">
        <v>338</v>
      </c>
      <c r="G4" s="169" t="s">
        <v>319</v>
      </c>
      <c r="H4" s="169" t="s">
        <v>1058</v>
      </c>
      <c r="I4" s="192" t="str">
        <f t="shared" si="0"/>
        <v>00631655a</v>
      </c>
      <c r="J4" s="167" t="str">
        <f t="shared" si="1"/>
        <v>00631655026 02</v>
      </c>
      <c r="K4" s="5" t="s">
        <v>1064</v>
      </c>
      <c r="L4" s="167" t="str">
        <f t="shared" si="2"/>
        <v>00631655026 02B</v>
      </c>
      <c r="M4" s="5" t="str">
        <f t="shared" si="3"/>
        <v>Slovenská asociácia boccieaBboule lyonnaise - bežné transfery</v>
      </c>
      <c r="N4" s="3" t="str">
        <f t="shared" si="4"/>
        <v>00631655aB</v>
      </c>
    </row>
    <row r="5" spans="1:14" x14ac:dyDescent="0.2">
      <c r="A5" s="182" t="s">
        <v>466</v>
      </c>
      <c r="B5" s="204" t="str">
        <f>VLOOKUP(A5,Adr!A:B,2,FALSE)</f>
        <v>Slovenská asociácia čínskeho wushu</v>
      </c>
      <c r="C5" s="185" t="s">
        <v>1065</v>
      </c>
      <c r="D5" s="289">
        <v>24934</v>
      </c>
      <c r="E5" s="230">
        <v>0</v>
      </c>
      <c r="F5" s="166" t="s">
        <v>338</v>
      </c>
      <c r="G5" s="169" t="s">
        <v>319</v>
      </c>
      <c r="H5" s="169" t="s">
        <v>1058</v>
      </c>
      <c r="I5" s="192" t="str">
        <f t="shared" si="0"/>
        <v>42019541a</v>
      </c>
      <c r="J5" s="167" t="str">
        <f t="shared" si="1"/>
        <v>42019541026 02</v>
      </c>
      <c r="K5" s="5" t="s">
        <v>1066</v>
      </c>
      <c r="L5" s="167" t="str">
        <f t="shared" si="2"/>
        <v>42019541026 02B</v>
      </c>
      <c r="M5" s="5" t="str">
        <f t="shared" si="3"/>
        <v>Slovenská asociácia čínskeho wushuaBwushu - bežné transfery</v>
      </c>
      <c r="N5" s="3" t="str">
        <f t="shared" si="4"/>
        <v>42019541aB</v>
      </c>
    </row>
    <row r="6" spans="1:14" x14ac:dyDescent="0.2">
      <c r="A6" s="182" t="s">
        <v>474</v>
      </c>
      <c r="B6" s="204" t="str">
        <f>VLOOKUP(A6,Adr!A:B,2,FALSE)</f>
        <v>Slovenská Asociácia Dynamickej Streľby</v>
      </c>
      <c r="C6" s="185" t="s">
        <v>1067</v>
      </c>
      <c r="D6" s="289">
        <v>23694</v>
      </c>
      <c r="E6" s="173">
        <v>0</v>
      </c>
      <c r="F6" s="166" t="s">
        <v>338</v>
      </c>
      <c r="G6" s="169" t="s">
        <v>319</v>
      </c>
      <c r="H6" s="169" t="s">
        <v>1058</v>
      </c>
      <c r="I6" s="192" t="str">
        <f t="shared" si="0"/>
        <v>30810108a</v>
      </c>
      <c r="J6" s="167" t="str">
        <f t="shared" si="1"/>
        <v>30810108026 02</v>
      </c>
      <c r="K6" s="5" t="s">
        <v>1068</v>
      </c>
      <c r="L6" s="167" t="str">
        <f t="shared" si="2"/>
        <v>30810108026 02B</v>
      </c>
      <c r="M6" s="5" t="str">
        <f t="shared" si="3"/>
        <v>Slovenská Asociácia Dynamickej StreľbyaBdynamická streľba - bežné transfery</v>
      </c>
      <c r="N6" s="3" t="str">
        <f t="shared" si="4"/>
        <v>30810108aB</v>
      </c>
    </row>
    <row r="7" spans="1:14" x14ac:dyDescent="0.2">
      <c r="A7" s="166" t="s">
        <v>481</v>
      </c>
      <c r="B7" s="204" t="str">
        <f>VLOOKUP(A7,Adr!A:B,2,FALSE)</f>
        <v>Slovenská asociácia fitnes, kulturistiky a silového trojboja</v>
      </c>
      <c r="C7" s="196" t="s">
        <v>1069</v>
      </c>
      <c r="D7" s="291">
        <v>411338</v>
      </c>
      <c r="E7" s="230">
        <v>0</v>
      </c>
      <c r="F7" s="166" t="s">
        <v>338</v>
      </c>
      <c r="G7" s="169" t="s">
        <v>319</v>
      </c>
      <c r="H7" s="169" t="s">
        <v>1058</v>
      </c>
      <c r="I7" s="192" t="str">
        <f t="shared" si="0"/>
        <v>30842069a</v>
      </c>
      <c r="J7" s="167" t="str">
        <f t="shared" si="1"/>
        <v>30842069026 02</v>
      </c>
      <c r="K7" s="5" t="s">
        <v>1070</v>
      </c>
      <c r="L7" s="167" t="str">
        <f t="shared" si="2"/>
        <v>30842069026 02B</v>
      </c>
      <c r="M7" s="5" t="str">
        <f t="shared" si="3"/>
        <v>Slovenská asociácia fitnes, kulturistiky a silového trojbojaaBfitnes a kulturistika - bežné transfery</v>
      </c>
      <c r="N7" s="3" t="str">
        <f t="shared" si="4"/>
        <v>30842069aB</v>
      </c>
    </row>
    <row r="8" spans="1:14" x14ac:dyDescent="0.2">
      <c r="A8" s="166" t="s">
        <v>481</v>
      </c>
      <c r="B8" s="204" t="str">
        <f>VLOOKUP(A8,Adr!A:B,2,FALSE)</f>
        <v>Slovenská asociácia fitnes, kulturistiky a silového trojboja</v>
      </c>
      <c r="C8" s="196" t="s">
        <v>1071</v>
      </c>
      <c r="D8" s="291">
        <v>19710</v>
      </c>
      <c r="E8" s="173">
        <v>0</v>
      </c>
      <c r="F8" s="166" t="s">
        <v>338</v>
      </c>
      <c r="G8" s="169" t="s">
        <v>319</v>
      </c>
      <c r="H8" s="169" t="s">
        <v>1058</v>
      </c>
      <c r="I8" s="192" t="str">
        <f t="shared" si="0"/>
        <v>30842069a</v>
      </c>
      <c r="J8" s="167" t="str">
        <f t="shared" si="1"/>
        <v>30842069026 02</v>
      </c>
      <c r="K8" s="5" t="s">
        <v>1072</v>
      </c>
      <c r="L8" s="167" t="str">
        <f t="shared" si="2"/>
        <v>30842069026 02B</v>
      </c>
      <c r="M8" s="5" t="str">
        <f t="shared" si="3"/>
        <v>Slovenská asociácia fitnes, kulturistiky a silového trojbojaaBsilové športy - bežné transfery</v>
      </c>
      <c r="N8" s="3" t="str">
        <f t="shared" si="4"/>
        <v>30842069aB</v>
      </c>
    </row>
    <row r="9" spans="1:14" x14ac:dyDescent="0.2">
      <c r="A9" s="166" t="s">
        <v>489</v>
      </c>
      <c r="B9" s="204" t="str">
        <f>VLOOKUP(A9,Adr!A:B,2,FALSE)</f>
        <v>Slovenská asociácia Frisbee</v>
      </c>
      <c r="C9" s="196" t="s">
        <v>1073</v>
      </c>
      <c r="D9" s="291">
        <v>56742</v>
      </c>
      <c r="E9" s="230">
        <v>0</v>
      </c>
      <c r="F9" s="166" t="s">
        <v>338</v>
      </c>
      <c r="G9" s="169" t="s">
        <v>319</v>
      </c>
      <c r="H9" s="169" t="s">
        <v>1058</v>
      </c>
      <c r="I9" s="192" t="str">
        <f t="shared" si="0"/>
        <v>31749852a</v>
      </c>
      <c r="J9" s="167" t="str">
        <f t="shared" si="1"/>
        <v>31749852026 02</v>
      </c>
      <c r="K9" s="5" t="s">
        <v>1074</v>
      </c>
      <c r="L9" s="167" t="str">
        <f t="shared" si="2"/>
        <v>31749852026 02B</v>
      </c>
      <c r="M9" s="5" t="str">
        <f t="shared" si="3"/>
        <v>Slovenská asociácia FrisbeeaBšporty s lietajúcim diskom - bežné transfery</v>
      </c>
      <c r="N9" s="3" t="str">
        <f t="shared" si="4"/>
        <v>31749852aB</v>
      </c>
    </row>
    <row r="10" spans="1:14" x14ac:dyDescent="0.2">
      <c r="A10" s="166" t="s">
        <v>496</v>
      </c>
      <c r="B10" s="204" t="str">
        <f>VLOOKUP(A10,Adr!A:B,2,FALSE)</f>
        <v>Slovenská asociácia go</v>
      </c>
      <c r="C10" s="190" t="s">
        <v>1075</v>
      </c>
      <c r="D10" s="290">
        <v>15790</v>
      </c>
      <c r="E10" s="173">
        <v>0</v>
      </c>
      <c r="F10" s="166" t="s">
        <v>338</v>
      </c>
      <c r="G10" s="169" t="s">
        <v>319</v>
      </c>
      <c r="H10" s="169" t="s">
        <v>1058</v>
      </c>
      <c r="I10" s="192" t="str">
        <f t="shared" si="0"/>
        <v>30844711a</v>
      </c>
      <c r="J10" s="167" t="str">
        <f t="shared" si="1"/>
        <v>30844711026 02</v>
      </c>
      <c r="K10" s="5" t="s">
        <v>1076</v>
      </c>
      <c r="L10" s="167" t="str">
        <f t="shared" si="2"/>
        <v>30844711026 02B</v>
      </c>
      <c r="M10" s="5" t="str">
        <f t="shared" si="3"/>
        <v>Slovenská asociácia goaBgo - bežné transfery</v>
      </c>
      <c r="N10" s="3" t="str">
        <f t="shared" si="4"/>
        <v>30844711aB</v>
      </c>
    </row>
    <row r="11" spans="1:14" x14ac:dyDescent="0.2">
      <c r="A11" s="166" t="s">
        <v>502</v>
      </c>
      <c r="B11" s="204" t="str">
        <f>VLOOKUP(A11,Adr!A:B,2,FALSE)</f>
        <v>Slovenská asociácia korfbalu</v>
      </c>
      <c r="C11" s="196" t="s">
        <v>1077</v>
      </c>
      <c r="D11" s="291">
        <v>24548</v>
      </c>
      <c r="E11" s="230">
        <v>0</v>
      </c>
      <c r="F11" s="166" t="s">
        <v>338</v>
      </c>
      <c r="G11" s="169" t="s">
        <v>319</v>
      </c>
      <c r="H11" s="169" t="s">
        <v>1058</v>
      </c>
      <c r="I11" s="192" t="str">
        <f t="shared" si="0"/>
        <v>31940668a</v>
      </c>
      <c r="J11" s="167" t="str">
        <f t="shared" si="1"/>
        <v>31940668026 02</v>
      </c>
      <c r="K11" s="5" t="s">
        <v>1078</v>
      </c>
      <c r="L11" s="167" t="str">
        <f t="shared" si="2"/>
        <v>31940668026 02B</v>
      </c>
      <c r="M11" s="5" t="str">
        <f t="shared" si="3"/>
        <v>Slovenská asociácia korfbaluaBkorfbal - bežné transfery</v>
      </c>
      <c r="N11" s="3" t="str">
        <f t="shared" si="4"/>
        <v>31940668aB</v>
      </c>
    </row>
    <row r="12" spans="1:14" x14ac:dyDescent="0.2">
      <c r="A12" s="182" t="s">
        <v>510</v>
      </c>
      <c r="B12" s="204" t="str">
        <f>VLOOKUP(A12,Adr!A:B,2,FALSE)</f>
        <v>Slovenská asociácia motoristického športu</v>
      </c>
      <c r="C12" s="185" t="s">
        <v>1079</v>
      </c>
      <c r="D12" s="289">
        <v>297253.08</v>
      </c>
      <c r="E12" s="173">
        <v>0</v>
      </c>
      <c r="F12" s="166" t="s">
        <v>338</v>
      </c>
      <c r="G12" s="169" t="s">
        <v>319</v>
      </c>
      <c r="H12" s="169" t="s">
        <v>1058</v>
      </c>
      <c r="I12" s="192" t="str">
        <f t="shared" si="0"/>
        <v>31824021a</v>
      </c>
      <c r="J12" s="167" t="str">
        <f t="shared" si="1"/>
        <v>31824021026 02</v>
      </c>
      <c r="K12" s="5" t="s">
        <v>1080</v>
      </c>
      <c r="L12" s="167" t="str">
        <f t="shared" si="2"/>
        <v>31824021026 02B</v>
      </c>
      <c r="M12" s="5" t="str">
        <f t="shared" si="3"/>
        <v>Slovenská asociácia motoristického športuaBautomobilový šport - bežné transfery</v>
      </c>
      <c r="N12" s="3" t="str">
        <f t="shared" si="4"/>
        <v>31824021aB</v>
      </c>
    </row>
    <row r="13" spans="1:14" x14ac:dyDescent="0.2">
      <c r="A13" s="182" t="s">
        <v>510</v>
      </c>
      <c r="B13" s="204" t="str">
        <f>VLOOKUP(A13,Adr!A:B,2,FALSE)</f>
        <v>Slovenská asociácia motoristického športu</v>
      </c>
      <c r="C13" s="185" t="s">
        <v>1489</v>
      </c>
      <c r="D13" s="289">
        <v>22144.92</v>
      </c>
      <c r="E13" s="173">
        <v>0</v>
      </c>
      <c r="F13" s="166" t="s">
        <v>338</v>
      </c>
      <c r="G13" s="169" t="s">
        <v>319</v>
      </c>
      <c r="H13" s="169" t="s">
        <v>1490</v>
      </c>
      <c r="I13" s="192" t="str">
        <f t="shared" si="0"/>
        <v>31824021a</v>
      </c>
      <c r="J13" s="167" t="str">
        <f t="shared" si="1"/>
        <v>31824021026 02</v>
      </c>
      <c r="K13" s="5" t="s">
        <v>1080</v>
      </c>
      <c r="L13" s="167" t="str">
        <f t="shared" si="2"/>
        <v>31824021026 02K</v>
      </c>
      <c r="M13" s="5" t="str">
        <f t="shared" si="3"/>
        <v>Slovenská asociácia motoristického športuaKautomobilový šport - kapitálové  transfery</v>
      </c>
      <c r="N13" s="3" t="str">
        <f t="shared" si="4"/>
        <v>31824021aK</v>
      </c>
    </row>
    <row r="14" spans="1:14" x14ac:dyDescent="0.2">
      <c r="A14" s="202" t="s">
        <v>521</v>
      </c>
      <c r="B14" s="204" t="str">
        <f>VLOOKUP(A14,Adr!A:B,2,FALSE)</f>
        <v>Slovenská asociácia pretláčania rukou</v>
      </c>
      <c r="C14" s="196" t="s">
        <v>1081</v>
      </c>
      <c r="D14" s="289">
        <v>32740</v>
      </c>
      <c r="E14" s="173">
        <v>0</v>
      </c>
      <c r="F14" s="166" t="s">
        <v>338</v>
      </c>
      <c r="G14" s="169" t="s">
        <v>319</v>
      </c>
      <c r="H14" s="169" t="s">
        <v>1058</v>
      </c>
      <c r="I14" s="192" t="str">
        <f t="shared" si="0"/>
        <v>30811686a</v>
      </c>
      <c r="J14" s="167" t="str">
        <f t="shared" si="1"/>
        <v>30811686026 02</v>
      </c>
      <c r="K14" s="5" t="s">
        <v>1082</v>
      </c>
      <c r="L14" s="167" t="str">
        <f t="shared" si="2"/>
        <v>30811686026 02B</v>
      </c>
      <c r="M14" s="5" t="str">
        <f t="shared" si="3"/>
        <v>Slovenská asociácia pretláčania rukouaBpretláčanie rukou - bežné transfery</v>
      </c>
      <c r="N14" s="3" t="str">
        <f t="shared" si="4"/>
        <v>30811686aB</v>
      </c>
    </row>
    <row r="15" spans="1:14" x14ac:dyDescent="0.2">
      <c r="A15" s="202" t="s">
        <v>530</v>
      </c>
      <c r="B15" s="204" t="str">
        <f>VLOOKUP(A15,Adr!A:B,2,FALSE)</f>
        <v>Slovenská asociácia taekwondo WT</v>
      </c>
      <c r="C15" s="169" t="s">
        <v>1083</v>
      </c>
      <c r="D15" s="291">
        <v>37842</v>
      </c>
      <c r="E15" s="230">
        <v>0</v>
      </c>
      <c r="F15" s="166" t="s">
        <v>338</v>
      </c>
      <c r="G15" s="169" t="s">
        <v>319</v>
      </c>
      <c r="H15" s="169" t="s">
        <v>1058</v>
      </c>
      <c r="I15" s="192" t="str">
        <f t="shared" si="0"/>
        <v>30814910a</v>
      </c>
      <c r="J15" s="167" t="str">
        <f t="shared" si="1"/>
        <v>30814910026 02</v>
      </c>
      <c r="K15" s="5" t="s">
        <v>1084</v>
      </c>
      <c r="L15" s="167" t="str">
        <f t="shared" si="2"/>
        <v>30814910026 02B</v>
      </c>
      <c r="M15" s="5" t="str">
        <f t="shared" si="3"/>
        <v>Slovenská asociácia taekwondo WTaBtaekwondo - bežné transfery</v>
      </c>
      <c r="N15" s="3" t="str">
        <f t="shared" si="4"/>
        <v>30814910aB</v>
      </c>
    </row>
    <row r="16" spans="1:14" x14ac:dyDescent="0.2">
      <c r="A16" s="166" t="s">
        <v>538</v>
      </c>
      <c r="B16" s="204" t="str">
        <f>VLOOKUP(A16,Adr!A:B,2,FALSE)</f>
        <v>Slovenská baseballová federácia</v>
      </c>
      <c r="C16" s="196" t="s">
        <v>1085</v>
      </c>
      <c r="D16" s="291">
        <v>110226</v>
      </c>
      <c r="E16" s="173">
        <v>0</v>
      </c>
      <c r="F16" s="166" t="s">
        <v>338</v>
      </c>
      <c r="G16" s="169" t="s">
        <v>319</v>
      </c>
      <c r="H16" s="169" t="s">
        <v>1058</v>
      </c>
      <c r="I16" s="192" t="str">
        <f t="shared" si="0"/>
        <v>30844568a</v>
      </c>
      <c r="J16" s="167" t="str">
        <f t="shared" si="1"/>
        <v>30844568026 02</v>
      </c>
      <c r="K16" s="5" t="s">
        <v>1086</v>
      </c>
      <c r="L16" s="167" t="str">
        <f t="shared" si="2"/>
        <v>30844568026 02B</v>
      </c>
      <c r="M16" s="5" t="str">
        <f t="shared" si="3"/>
        <v>Slovenská baseballová federáciaaBbaseball - bežné transfery</v>
      </c>
      <c r="N16" s="3" t="str">
        <f t="shared" si="4"/>
        <v>30844568aB</v>
      </c>
    </row>
    <row r="17" spans="1:14" x14ac:dyDescent="0.2">
      <c r="A17" s="198" t="s">
        <v>545</v>
      </c>
      <c r="B17" s="204" t="str">
        <f>VLOOKUP(A17,Adr!A:B,2,FALSE)</f>
        <v>Slovenská basketbalová asociácia</v>
      </c>
      <c r="C17" s="169" t="s">
        <v>1087</v>
      </c>
      <c r="D17" s="290">
        <v>831650</v>
      </c>
      <c r="E17" s="230">
        <v>0</v>
      </c>
      <c r="F17" s="166" t="s">
        <v>338</v>
      </c>
      <c r="G17" s="169" t="s">
        <v>319</v>
      </c>
      <c r="H17" s="169" t="s">
        <v>1058</v>
      </c>
      <c r="I17" s="192" t="str">
        <f t="shared" si="0"/>
        <v>17315166a</v>
      </c>
      <c r="J17" s="167" t="str">
        <f t="shared" si="1"/>
        <v>17315166026 02</v>
      </c>
      <c r="K17" s="5" t="s">
        <v>1088</v>
      </c>
      <c r="L17" s="167" t="str">
        <f t="shared" si="2"/>
        <v>17315166026 02B</v>
      </c>
      <c r="M17" s="5" t="str">
        <f t="shared" si="3"/>
        <v>Slovenská basketbalová asociáciaaBbasketbal - bežné transfery</v>
      </c>
      <c r="N17" s="3" t="str">
        <f t="shared" si="4"/>
        <v>17315166aB</v>
      </c>
    </row>
    <row r="18" spans="1:14" x14ac:dyDescent="0.2">
      <c r="A18" s="166" t="s">
        <v>552</v>
      </c>
      <c r="B18" s="204" t="str">
        <f>VLOOKUP(A18,Adr!A:B,2,FALSE)</f>
        <v>Slovenská boxerská federácia</v>
      </c>
      <c r="C18" s="196" t="s">
        <v>1089</v>
      </c>
      <c r="D18" s="291">
        <v>257730</v>
      </c>
      <c r="E18" s="173">
        <v>0</v>
      </c>
      <c r="F18" s="166" t="s">
        <v>338</v>
      </c>
      <c r="G18" s="169" t="s">
        <v>319</v>
      </c>
      <c r="H18" s="169" t="s">
        <v>1058</v>
      </c>
      <c r="I18" s="192" t="str">
        <f t="shared" si="0"/>
        <v>31744621a</v>
      </c>
      <c r="J18" s="167" t="str">
        <f t="shared" si="1"/>
        <v>31744621026 02</v>
      </c>
      <c r="K18" s="5" t="s">
        <v>1090</v>
      </c>
      <c r="L18" s="167" t="str">
        <f t="shared" si="2"/>
        <v>31744621026 02B</v>
      </c>
      <c r="M18" s="5" t="str">
        <f t="shared" si="3"/>
        <v>Slovenská boxerská federáciaaBbox - bežné transfery</v>
      </c>
      <c r="N18" s="3" t="str">
        <f t="shared" si="4"/>
        <v>31744621aB</v>
      </c>
    </row>
    <row r="19" spans="1:14" x14ac:dyDescent="0.2">
      <c r="A19" s="166" t="s">
        <v>561</v>
      </c>
      <c r="B19" s="204" t="str">
        <f>VLOOKUP(A19,Adr!A:B,2,FALSE)</f>
        <v>Slovenská federácia pétanque</v>
      </c>
      <c r="C19" s="197" t="s">
        <v>1091</v>
      </c>
      <c r="D19" s="292">
        <v>15790</v>
      </c>
      <c r="E19" s="230">
        <v>0</v>
      </c>
      <c r="F19" s="166" t="s">
        <v>338</v>
      </c>
      <c r="G19" s="169" t="s">
        <v>319</v>
      </c>
      <c r="H19" s="169" t="s">
        <v>1058</v>
      </c>
      <c r="I19" s="192" t="str">
        <f t="shared" si="0"/>
        <v>36064742a</v>
      </c>
      <c r="J19" s="167" t="str">
        <f t="shared" si="1"/>
        <v>36064742026 02</v>
      </c>
      <c r="K19" s="5" t="s">
        <v>1092</v>
      </c>
      <c r="L19" s="167" t="str">
        <f t="shared" si="2"/>
        <v>36064742026 02B</v>
      </c>
      <c r="M19" s="5" t="str">
        <f t="shared" si="3"/>
        <v>Slovenská federácia pétanqueaBpétanque - bežné transfery</v>
      </c>
      <c r="N19" s="3" t="str">
        <f t="shared" si="4"/>
        <v>36064742aB</v>
      </c>
    </row>
    <row r="20" spans="1:14" x14ac:dyDescent="0.2">
      <c r="A20" s="198" t="s">
        <v>569</v>
      </c>
      <c r="B20" s="204" t="str">
        <f>VLOOKUP(A20,Adr!A:B,2,FALSE)</f>
        <v>Slovenská golfová asociácia</v>
      </c>
      <c r="C20" s="169" t="s">
        <v>1093</v>
      </c>
      <c r="D20" s="290">
        <v>224940</v>
      </c>
      <c r="E20" s="173">
        <v>0</v>
      </c>
      <c r="F20" s="166" t="s">
        <v>338</v>
      </c>
      <c r="G20" s="169" t="s">
        <v>319</v>
      </c>
      <c r="H20" s="169" t="s">
        <v>1058</v>
      </c>
      <c r="I20" s="192" t="str">
        <f t="shared" si="0"/>
        <v>50284363a</v>
      </c>
      <c r="J20" s="167" t="str">
        <f t="shared" si="1"/>
        <v>50284363026 02</v>
      </c>
      <c r="K20" s="5" t="s">
        <v>1094</v>
      </c>
      <c r="L20" s="167" t="str">
        <f t="shared" si="2"/>
        <v>50284363026 02B</v>
      </c>
      <c r="M20" s="5" t="str">
        <f t="shared" si="3"/>
        <v>Slovenská golfová asociáciaaBgolf - bežné transfery</v>
      </c>
      <c r="N20" s="3" t="str">
        <f t="shared" si="4"/>
        <v>50284363aB</v>
      </c>
    </row>
    <row r="21" spans="1:14" x14ac:dyDescent="0.2">
      <c r="A21" s="198" t="s">
        <v>579</v>
      </c>
      <c r="B21" s="204" t="str">
        <f>VLOOKUP(A21,Adr!A:B,2,FALSE)</f>
        <v>Slovenská gymnastická federácia</v>
      </c>
      <c r="C21" s="185" t="s">
        <v>1095</v>
      </c>
      <c r="D21" s="289">
        <v>504392</v>
      </c>
      <c r="E21" s="230">
        <v>0</v>
      </c>
      <c r="F21" s="166" t="s">
        <v>338</v>
      </c>
      <c r="G21" s="169" t="s">
        <v>319</v>
      </c>
      <c r="H21" s="169" t="s">
        <v>1058</v>
      </c>
      <c r="I21" s="192" t="str">
        <f t="shared" si="0"/>
        <v>00688321a</v>
      </c>
      <c r="J21" s="167" t="str">
        <f t="shared" si="1"/>
        <v>00688321026 02</v>
      </c>
      <c r="K21" s="5" t="s">
        <v>1096</v>
      </c>
      <c r="L21" s="167" t="str">
        <f t="shared" si="2"/>
        <v>00688321026 02B</v>
      </c>
      <c r="M21" s="5" t="str">
        <f t="shared" si="3"/>
        <v>Slovenská gymnastická federáciaaBgymnastika - bežné transfery</v>
      </c>
      <c r="N21" s="3" t="str">
        <f t="shared" si="4"/>
        <v>00688321aB</v>
      </c>
    </row>
    <row r="22" spans="1:14" x14ac:dyDescent="0.2">
      <c r="A22" s="198" t="s">
        <v>579</v>
      </c>
      <c r="B22" s="204" t="str">
        <f>VLOOKUP(A22,Adr!A:B,2,FALSE)</f>
        <v>Slovenská gymnastická federácia</v>
      </c>
      <c r="C22" s="185" t="s">
        <v>1491</v>
      </c>
      <c r="D22" s="289">
        <v>44000</v>
      </c>
      <c r="E22" s="173">
        <v>0</v>
      </c>
      <c r="F22" s="166" t="s">
        <v>338</v>
      </c>
      <c r="G22" s="169" t="s">
        <v>319</v>
      </c>
      <c r="H22" s="169" t="s">
        <v>1490</v>
      </c>
      <c r="I22" s="192" t="str">
        <f t="shared" ref="I22:I84" si="5">A22&amp;F22</f>
        <v>00688321a</v>
      </c>
      <c r="J22" s="167" t="str">
        <f t="shared" ref="J22:J84" si="6">A22&amp;G22</f>
        <v>00688321026 02</v>
      </c>
      <c r="K22" s="5" t="s">
        <v>1096</v>
      </c>
      <c r="L22" s="167" t="str">
        <f t="shared" ref="L22:L84" si="7">A22&amp;G22&amp;H22</f>
        <v>00688321026 02K</v>
      </c>
      <c r="M22" s="5" t="str">
        <f t="shared" ref="M22:M84" si="8">B22&amp;F22&amp;H22&amp;C22</f>
        <v>Slovenská gymnastická federáciaaKgymnastika - kapitálové transfery</v>
      </c>
      <c r="N22" s="3" t="str">
        <f t="shared" ref="N22:N84" si="9">+I22&amp;H22</f>
        <v>00688321aK</v>
      </c>
    </row>
    <row r="23" spans="1:14" x14ac:dyDescent="0.2">
      <c r="A23" s="202" t="s">
        <v>585</v>
      </c>
      <c r="B23" s="204" t="str">
        <f>VLOOKUP(A23,Adr!A:B,2,FALSE)</f>
        <v>SLOVENSKÁ CHEERLEADING ÚNIA</v>
      </c>
      <c r="C23" s="169" t="s">
        <v>1097</v>
      </c>
      <c r="D23" s="290">
        <v>15790</v>
      </c>
      <c r="E23" s="230">
        <v>0</v>
      </c>
      <c r="F23" s="166" t="s">
        <v>338</v>
      </c>
      <c r="G23" s="169" t="s">
        <v>319</v>
      </c>
      <c r="H23" s="169" t="s">
        <v>1058</v>
      </c>
      <c r="I23" s="192" t="str">
        <f t="shared" si="5"/>
        <v>54041368a</v>
      </c>
      <c r="J23" s="167" t="str">
        <f t="shared" si="6"/>
        <v>54041368026 02</v>
      </c>
      <c r="K23" s="5" t="s">
        <v>1098</v>
      </c>
      <c r="L23" s="167" t="str">
        <f t="shared" si="7"/>
        <v>54041368026 02B</v>
      </c>
      <c r="M23" s="5" t="str">
        <f t="shared" si="8"/>
        <v>SLOVENSKÁ CHEERLEADING ÚNIAaBcheerleading - bežné transfery</v>
      </c>
      <c r="N23" s="3" t="str">
        <f t="shared" si="9"/>
        <v>54041368aB</v>
      </c>
    </row>
    <row r="24" spans="1:14" x14ac:dyDescent="0.2">
      <c r="A24" s="166" t="s">
        <v>591</v>
      </c>
      <c r="B24" s="204" t="str">
        <f>VLOOKUP(A24,Adr!A:B,2,FALSE)</f>
        <v>SLOVENSKÁ JAZDECKÁ FEDERÁCIA</v>
      </c>
      <c r="C24" s="196" t="s">
        <v>1099</v>
      </c>
      <c r="D24" s="291">
        <v>99236</v>
      </c>
      <c r="E24" s="173">
        <v>0</v>
      </c>
      <c r="F24" s="166" t="s">
        <v>338</v>
      </c>
      <c r="G24" s="169" t="s">
        <v>319</v>
      </c>
      <c r="H24" s="169" t="s">
        <v>1058</v>
      </c>
      <c r="I24" s="192" t="str">
        <f t="shared" si="5"/>
        <v>31787801a</v>
      </c>
      <c r="J24" s="167" t="str">
        <f t="shared" si="6"/>
        <v>31787801026 02</v>
      </c>
      <c r="K24" s="5" t="s">
        <v>1100</v>
      </c>
      <c r="L24" s="167" t="str">
        <f t="shared" si="7"/>
        <v>31787801026 02B</v>
      </c>
      <c r="M24" s="5" t="str">
        <f t="shared" si="8"/>
        <v>SLOVENSKÁ JAZDECKÁ FEDERÁCIAaBjazdectvo - bežné transfery</v>
      </c>
      <c r="N24" s="3" t="str">
        <f t="shared" si="9"/>
        <v>31787801aB</v>
      </c>
    </row>
    <row r="25" spans="1:14" x14ac:dyDescent="0.2">
      <c r="A25" s="202" t="s">
        <v>598</v>
      </c>
      <c r="B25" s="204" t="str">
        <f>VLOOKUP(A25,Adr!A:B,2,FALSE)</f>
        <v>Slovenská kanoistika</v>
      </c>
      <c r="C25" s="185" t="s">
        <v>1101</v>
      </c>
      <c r="D25" s="289">
        <v>969554</v>
      </c>
      <c r="E25" s="230">
        <v>0</v>
      </c>
      <c r="F25" s="166" t="s">
        <v>338</v>
      </c>
      <c r="G25" s="169" t="s">
        <v>319</v>
      </c>
      <c r="H25" s="169" t="s">
        <v>1058</v>
      </c>
      <c r="I25" s="192" t="str">
        <f t="shared" si="5"/>
        <v>50434101a</v>
      </c>
      <c r="J25" s="167" t="str">
        <f t="shared" si="6"/>
        <v>50434101026 02</v>
      </c>
      <c r="K25" s="5" t="s">
        <v>1102</v>
      </c>
      <c r="L25" s="167" t="str">
        <f t="shared" si="7"/>
        <v>50434101026 02B</v>
      </c>
      <c r="M25" s="5" t="str">
        <f t="shared" si="8"/>
        <v>Slovenská kanoistikaaBkanoistika - bežné transfery</v>
      </c>
      <c r="N25" s="3" t="str">
        <f t="shared" si="9"/>
        <v>50434101aB</v>
      </c>
    </row>
    <row r="26" spans="1:14" x14ac:dyDescent="0.2">
      <c r="A26" s="202" t="s">
        <v>605</v>
      </c>
      <c r="B26" s="204" t="str">
        <f>VLOOKUP(A26,Adr!A:B,2,FALSE)</f>
        <v>Slovenská Lakrosová Federácia</v>
      </c>
      <c r="C26" s="185" t="s">
        <v>1103</v>
      </c>
      <c r="D26" s="291">
        <v>15790</v>
      </c>
      <c r="E26" s="173">
        <v>0</v>
      </c>
      <c r="F26" s="166" t="s">
        <v>338</v>
      </c>
      <c r="G26" s="169" t="s">
        <v>319</v>
      </c>
      <c r="H26" s="169" t="s">
        <v>1058</v>
      </c>
      <c r="I26" s="192" t="str">
        <f t="shared" si="5"/>
        <v>30853427a</v>
      </c>
      <c r="J26" s="167" t="str">
        <f t="shared" si="6"/>
        <v>30853427026 02</v>
      </c>
      <c r="K26" s="5" t="s">
        <v>1104</v>
      </c>
      <c r="L26" s="167" t="str">
        <f t="shared" si="7"/>
        <v>30853427026 02B</v>
      </c>
      <c r="M26" s="5" t="str">
        <f t="shared" si="8"/>
        <v>Slovenská Lakrosová FederáciaaBlakros - bežné transfery</v>
      </c>
      <c r="N26" s="3" t="str">
        <f t="shared" si="9"/>
        <v>30853427aB</v>
      </c>
    </row>
    <row r="27" spans="1:14" x14ac:dyDescent="0.2">
      <c r="A27" s="202" t="s">
        <v>613</v>
      </c>
      <c r="B27" s="204" t="str">
        <f>VLOOKUP(A27,Adr!A:B,2,FALSE)</f>
        <v>Slovenská motocyklová federácia</v>
      </c>
      <c r="C27" s="185" t="s">
        <v>1105</v>
      </c>
      <c r="D27" s="289">
        <v>72448</v>
      </c>
      <c r="E27" s="230">
        <v>0</v>
      </c>
      <c r="F27" s="166" t="s">
        <v>338</v>
      </c>
      <c r="G27" s="169" t="s">
        <v>319</v>
      </c>
      <c r="H27" s="169" t="s">
        <v>1058</v>
      </c>
      <c r="I27" s="192" t="str">
        <f t="shared" si="5"/>
        <v>30813883a</v>
      </c>
      <c r="J27" s="167" t="str">
        <f t="shared" si="6"/>
        <v>30813883026 02</v>
      </c>
      <c r="K27" s="5" t="s">
        <v>1106</v>
      </c>
      <c r="L27" s="167" t="str">
        <f t="shared" si="7"/>
        <v>30813883026 02B</v>
      </c>
      <c r="M27" s="5" t="str">
        <f t="shared" si="8"/>
        <v>Slovenská motocyklová federáciaaBmotocyklový šport - bežné transfery</v>
      </c>
      <c r="N27" s="3" t="str">
        <f t="shared" si="9"/>
        <v>30813883aB</v>
      </c>
    </row>
    <row r="28" spans="1:14" x14ac:dyDescent="0.2">
      <c r="A28" s="202" t="s">
        <v>623</v>
      </c>
      <c r="B28" s="204" t="str">
        <f>VLOOKUP(A28,Adr!A:B,2,FALSE)</f>
        <v>Slovenská Muaythai asociácia</v>
      </c>
      <c r="C28" s="185" t="s">
        <v>1107</v>
      </c>
      <c r="D28" s="291">
        <v>16094</v>
      </c>
      <c r="E28" s="173">
        <v>0</v>
      </c>
      <c r="F28" s="166" t="s">
        <v>338</v>
      </c>
      <c r="G28" s="169" t="s">
        <v>319</v>
      </c>
      <c r="H28" s="169" t="s">
        <v>1058</v>
      </c>
      <c r="I28" s="192" t="str">
        <f t="shared" si="5"/>
        <v>34057587a</v>
      </c>
      <c r="J28" s="167" t="str">
        <f t="shared" si="6"/>
        <v>34057587026 02</v>
      </c>
      <c r="K28" s="5" t="s">
        <v>1108</v>
      </c>
      <c r="L28" s="167" t="str">
        <f t="shared" si="7"/>
        <v>34057587026 02B</v>
      </c>
      <c r="M28" s="5" t="str">
        <f t="shared" si="8"/>
        <v>Slovenská Muaythai asociáciaaBthajský box - bežné transfery</v>
      </c>
      <c r="N28" s="3" t="str">
        <f t="shared" si="9"/>
        <v>34057587aB</v>
      </c>
    </row>
    <row r="29" spans="1:14" x14ac:dyDescent="0.2">
      <c r="A29" s="198" t="s">
        <v>630</v>
      </c>
      <c r="B29" s="204" t="str">
        <f>VLOOKUP(A29,Adr!A:B,2,FALSE)</f>
        <v>Slovenská plavecká federácia</v>
      </c>
      <c r="C29" s="169" t="s">
        <v>1109</v>
      </c>
      <c r="D29" s="290">
        <v>1415370</v>
      </c>
      <c r="E29" s="230">
        <v>0</v>
      </c>
      <c r="F29" s="166" t="s">
        <v>338</v>
      </c>
      <c r="G29" s="169" t="s">
        <v>319</v>
      </c>
      <c r="H29" s="169" t="s">
        <v>1058</v>
      </c>
      <c r="I29" s="192" t="str">
        <f t="shared" si="5"/>
        <v>36068764a</v>
      </c>
      <c r="J29" s="167" t="str">
        <f t="shared" si="6"/>
        <v>36068764026 02</v>
      </c>
      <c r="K29" s="5" t="s">
        <v>1110</v>
      </c>
      <c r="L29" s="167" t="str">
        <f t="shared" si="7"/>
        <v>36068764026 02B</v>
      </c>
      <c r="M29" s="5" t="str">
        <f t="shared" si="8"/>
        <v>Slovenská plavecká federáciaaBplavecké športy - bežné transfery</v>
      </c>
      <c r="N29" s="3" t="str">
        <f t="shared" si="9"/>
        <v>36068764aB</v>
      </c>
    </row>
    <row r="30" spans="1:14" x14ac:dyDescent="0.2">
      <c r="A30" s="198" t="s">
        <v>630</v>
      </c>
      <c r="B30" s="204" t="str">
        <f>VLOOKUP(A30,Adr!A:B,2,FALSE)</f>
        <v>Slovenská plavecká federácia</v>
      </c>
      <c r="C30" s="169" t="s">
        <v>1492</v>
      </c>
      <c r="D30" s="290">
        <v>13000</v>
      </c>
      <c r="E30" s="173">
        <v>0</v>
      </c>
      <c r="F30" s="166" t="s">
        <v>338</v>
      </c>
      <c r="G30" s="169" t="s">
        <v>319</v>
      </c>
      <c r="H30" s="169" t="s">
        <v>1490</v>
      </c>
      <c r="I30" s="192" t="str">
        <f t="shared" si="5"/>
        <v>36068764a</v>
      </c>
      <c r="J30" s="167" t="str">
        <f t="shared" si="6"/>
        <v>36068764026 02</v>
      </c>
      <c r="K30" s="5" t="s">
        <v>1110</v>
      </c>
      <c r="L30" s="167" t="str">
        <f t="shared" si="7"/>
        <v>36068764026 02K</v>
      </c>
      <c r="M30" s="5" t="str">
        <f t="shared" si="8"/>
        <v>Slovenská plavecká federáciaaKplavecké športy - kapitálové transfery</v>
      </c>
      <c r="N30" s="3" t="str">
        <f t="shared" si="9"/>
        <v>36068764aK</v>
      </c>
    </row>
    <row r="31" spans="1:14" x14ac:dyDescent="0.2">
      <c r="A31" s="202" t="s">
        <v>637</v>
      </c>
      <c r="B31" s="204" t="str">
        <f>VLOOKUP(A31,Adr!A:B,2,FALSE)</f>
        <v>Slovenská rugbyová únia</v>
      </c>
      <c r="C31" s="196" t="s">
        <v>1111</v>
      </c>
      <c r="D31" s="291">
        <v>19208</v>
      </c>
      <c r="E31" s="230">
        <v>0</v>
      </c>
      <c r="F31" s="166" t="s">
        <v>338</v>
      </c>
      <c r="G31" s="169" t="s">
        <v>319</v>
      </c>
      <c r="H31" s="169" t="s">
        <v>1058</v>
      </c>
      <c r="I31" s="192" t="str">
        <f t="shared" si="5"/>
        <v>30851459a</v>
      </c>
      <c r="J31" s="167" t="str">
        <f t="shared" si="6"/>
        <v>30851459026 02</v>
      </c>
      <c r="K31" s="5" t="s">
        <v>1112</v>
      </c>
      <c r="L31" s="167" t="str">
        <f t="shared" si="7"/>
        <v>30851459026 02B</v>
      </c>
      <c r="M31" s="5" t="str">
        <f t="shared" si="8"/>
        <v>Slovenská rugbyová úniaaBrugby - bežné transfery</v>
      </c>
      <c r="N31" s="3" t="str">
        <f t="shared" si="9"/>
        <v>30851459aB</v>
      </c>
    </row>
    <row r="32" spans="1:14" x14ac:dyDescent="0.2">
      <c r="A32" s="202" t="s">
        <v>644</v>
      </c>
      <c r="B32" s="204" t="str">
        <f>VLOOKUP(A32,Adr!A:B,2,FALSE)</f>
        <v>Slovenská skialpinistická asociácia</v>
      </c>
      <c r="C32" s="185" t="s">
        <v>1113</v>
      </c>
      <c r="D32" s="289">
        <v>15790</v>
      </c>
      <c r="E32" s="173">
        <v>0</v>
      </c>
      <c r="F32" s="166" t="s">
        <v>338</v>
      </c>
      <c r="G32" s="169" t="s">
        <v>319</v>
      </c>
      <c r="H32" s="169" t="s">
        <v>1058</v>
      </c>
      <c r="I32" s="192" t="str">
        <f t="shared" si="5"/>
        <v>37998919a</v>
      </c>
      <c r="J32" s="167" t="str">
        <f t="shared" si="6"/>
        <v>37998919026 02</v>
      </c>
      <c r="K32" s="5" t="s">
        <v>1114</v>
      </c>
      <c r="L32" s="167" t="str">
        <f t="shared" si="7"/>
        <v>37998919026 02B</v>
      </c>
      <c r="M32" s="5" t="str">
        <f t="shared" si="8"/>
        <v>Slovenská skialpinistická asociáciaaBskialpinizmus - bežné transfery</v>
      </c>
      <c r="N32" s="3" t="str">
        <f t="shared" si="9"/>
        <v>37998919aB</v>
      </c>
    </row>
    <row r="33" spans="1:14" x14ac:dyDescent="0.2">
      <c r="A33" s="202" t="s">
        <v>653</v>
      </c>
      <c r="B33" s="204" t="str">
        <f>VLOOKUP(A33,Adr!A:B,2,FALSE)</f>
        <v>Slovenská softballová asociácia</v>
      </c>
      <c r="C33" s="185" t="s">
        <v>1115</v>
      </c>
      <c r="D33" s="289">
        <v>25340</v>
      </c>
      <c r="E33" s="230">
        <v>0</v>
      </c>
      <c r="F33" s="166" t="s">
        <v>338</v>
      </c>
      <c r="G33" s="169" t="s">
        <v>319</v>
      </c>
      <c r="H33" s="169" t="s">
        <v>1058</v>
      </c>
      <c r="I33" s="192" t="str">
        <f t="shared" si="5"/>
        <v>17316723a</v>
      </c>
      <c r="J33" s="167" t="str">
        <f t="shared" si="6"/>
        <v>17316723026 02</v>
      </c>
      <c r="K33" s="5" t="s">
        <v>1116</v>
      </c>
      <c r="L33" s="167" t="str">
        <f t="shared" si="7"/>
        <v>17316723026 02B</v>
      </c>
      <c r="M33" s="5" t="str">
        <f t="shared" si="8"/>
        <v>Slovenská softballová asociáciaaBsoftbal - bežné transfery</v>
      </c>
      <c r="N33" s="3" t="str">
        <f t="shared" si="9"/>
        <v>17316723aB</v>
      </c>
    </row>
    <row r="34" spans="1:14" x14ac:dyDescent="0.2">
      <c r="A34" s="182" t="s">
        <v>659</v>
      </c>
      <c r="B34" s="204" t="str">
        <f>VLOOKUP(A34,Adr!A:B,2,FALSE)</f>
        <v>Slovenská squashová asociácia</v>
      </c>
      <c r="C34" s="185" t="s">
        <v>1117</v>
      </c>
      <c r="D34" s="289">
        <v>15790</v>
      </c>
      <c r="E34" s="173">
        <v>0</v>
      </c>
      <c r="F34" s="166" t="s">
        <v>338</v>
      </c>
      <c r="G34" s="169" t="s">
        <v>319</v>
      </c>
      <c r="H34" s="169" t="s">
        <v>1058</v>
      </c>
      <c r="I34" s="192" t="str">
        <f t="shared" si="5"/>
        <v>30807018a</v>
      </c>
      <c r="J34" s="167" t="str">
        <f t="shared" si="6"/>
        <v>30807018026 02</v>
      </c>
      <c r="K34" s="5" t="s">
        <v>1118</v>
      </c>
      <c r="L34" s="167" t="str">
        <f t="shared" si="7"/>
        <v>30807018026 02B</v>
      </c>
      <c r="M34" s="5" t="str">
        <f t="shared" si="8"/>
        <v>Slovenská squashová asociáciaaBsquash - bežné transfery</v>
      </c>
      <c r="N34" s="3" t="str">
        <f t="shared" si="9"/>
        <v>30807018aB</v>
      </c>
    </row>
    <row r="35" spans="1:14" x14ac:dyDescent="0.2">
      <c r="A35" s="202" t="s">
        <v>666</v>
      </c>
      <c r="B35" s="204" t="str">
        <f>VLOOKUP(A35,Adr!A:B,2,FALSE)</f>
        <v>Slovenská triatlonová únia</v>
      </c>
      <c r="C35" s="185" t="s">
        <v>1119</v>
      </c>
      <c r="D35" s="289">
        <v>138710</v>
      </c>
      <c r="E35" s="230">
        <v>0</v>
      </c>
      <c r="F35" s="166" t="s">
        <v>338</v>
      </c>
      <c r="G35" s="169" t="s">
        <v>319</v>
      </c>
      <c r="H35" s="169" t="s">
        <v>1058</v>
      </c>
      <c r="I35" s="192" t="str">
        <f t="shared" si="5"/>
        <v>31745466a</v>
      </c>
      <c r="J35" s="167" t="str">
        <f t="shared" si="6"/>
        <v>31745466026 02</v>
      </c>
      <c r="K35" s="5" t="s">
        <v>1120</v>
      </c>
      <c r="L35" s="167" t="str">
        <f t="shared" si="7"/>
        <v>31745466026 02B</v>
      </c>
      <c r="M35" s="5" t="str">
        <f t="shared" si="8"/>
        <v>Slovenská triatlonová úniaaBtriatlon - bežné transfery</v>
      </c>
      <c r="N35" s="3" t="str">
        <f t="shared" si="9"/>
        <v>31745466aB</v>
      </c>
    </row>
    <row r="36" spans="1:14" x14ac:dyDescent="0.2">
      <c r="A36" s="202" t="s">
        <v>673</v>
      </c>
      <c r="B36" s="204" t="str">
        <f>VLOOKUP(A36,Adr!A:B,2,FALSE)</f>
        <v>Slovenská volejbalová federácia</v>
      </c>
      <c r="C36" s="185" t="s">
        <v>1121</v>
      </c>
      <c r="D36" s="289">
        <v>997198</v>
      </c>
      <c r="E36" s="173">
        <v>0</v>
      </c>
      <c r="F36" s="166" t="s">
        <v>338</v>
      </c>
      <c r="G36" s="169" t="s">
        <v>319</v>
      </c>
      <c r="H36" s="169" t="s">
        <v>1058</v>
      </c>
      <c r="I36" s="192" t="str">
        <f t="shared" si="5"/>
        <v>00688819a</v>
      </c>
      <c r="J36" s="167" t="str">
        <f t="shared" si="6"/>
        <v>00688819026 02</v>
      </c>
      <c r="K36" s="5" t="s">
        <v>1122</v>
      </c>
      <c r="L36" s="167" t="str">
        <f t="shared" si="7"/>
        <v>00688819026 02B</v>
      </c>
      <c r="M36" s="5" t="str">
        <f t="shared" si="8"/>
        <v>Slovenská volejbalová federáciaaBvolejbal - bežné transfery</v>
      </c>
      <c r="N36" s="3" t="str">
        <f t="shared" si="9"/>
        <v>00688819aB</v>
      </c>
    </row>
    <row r="37" spans="1:14" x14ac:dyDescent="0.2">
      <c r="A37" s="198" t="s">
        <v>681</v>
      </c>
      <c r="B37" s="204" t="str">
        <f>VLOOKUP(A37,Adr!A:B,2,FALSE)</f>
        <v>Slovenský atletický zväz</v>
      </c>
      <c r="C37" s="169" t="s">
        <v>1123</v>
      </c>
      <c r="D37" s="290">
        <v>1742560</v>
      </c>
      <c r="E37" s="230">
        <v>0</v>
      </c>
      <c r="F37" s="166" t="s">
        <v>338</v>
      </c>
      <c r="G37" s="169" t="s">
        <v>319</v>
      </c>
      <c r="H37" s="169" t="s">
        <v>1058</v>
      </c>
      <c r="I37" s="192" t="str">
        <f t="shared" si="5"/>
        <v>36063835a</v>
      </c>
      <c r="J37" s="167" t="str">
        <f t="shared" si="6"/>
        <v>36063835026 02</v>
      </c>
      <c r="K37" s="5" t="s">
        <v>1124</v>
      </c>
      <c r="L37" s="167" t="str">
        <f t="shared" si="7"/>
        <v>36063835026 02B</v>
      </c>
      <c r="M37" s="5" t="str">
        <f t="shared" si="8"/>
        <v>Slovenský atletický zväzaBatletika - bežné transfery</v>
      </c>
      <c r="N37" s="3" t="str">
        <f t="shared" si="9"/>
        <v>36063835aB</v>
      </c>
    </row>
    <row r="38" spans="1:14" x14ac:dyDescent="0.2">
      <c r="A38" s="182" t="s">
        <v>689</v>
      </c>
      <c r="B38" s="204" t="str">
        <f>VLOOKUP(A38,Adr!A:B,2,FALSE)</f>
        <v>Slovenský biliardový zväz</v>
      </c>
      <c r="C38" s="185" t="s">
        <v>1125</v>
      </c>
      <c r="D38" s="289">
        <v>25534</v>
      </c>
      <c r="E38" s="173">
        <v>0</v>
      </c>
      <c r="F38" s="166" t="s">
        <v>338</v>
      </c>
      <c r="G38" s="169" t="s">
        <v>319</v>
      </c>
      <c r="H38" s="169" t="s">
        <v>1058</v>
      </c>
      <c r="I38" s="192" t="str">
        <f t="shared" si="5"/>
        <v>31753825a</v>
      </c>
      <c r="J38" s="167" t="str">
        <f t="shared" si="6"/>
        <v>31753825026 02</v>
      </c>
      <c r="K38" s="5" t="s">
        <v>1126</v>
      </c>
      <c r="L38" s="167" t="str">
        <f t="shared" si="7"/>
        <v>31753825026 02B</v>
      </c>
      <c r="M38" s="5" t="str">
        <f t="shared" si="8"/>
        <v>Slovenský biliardový zväzaBbiliard - bežné transfery</v>
      </c>
      <c r="N38" s="3" t="str">
        <f t="shared" si="9"/>
        <v>31753825aB</v>
      </c>
    </row>
    <row r="39" spans="1:14" x14ac:dyDescent="0.2">
      <c r="A39" s="166" t="s">
        <v>692</v>
      </c>
      <c r="B39" s="204" t="str">
        <f>VLOOKUP(A39,Adr!A:B,2,FALSE)</f>
        <v>Slovenský bowlingový zväz</v>
      </c>
      <c r="C39" s="185" t="s">
        <v>1127</v>
      </c>
      <c r="D39" s="289">
        <v>30910</v>
      </c>
      <c r="E39" s="230">
        <v>0</v>
      </c>
      <c r="F39" s="166" t="s">
        <v>338</v>
      </c>
      <c r="G39" s="169" t="s">
        <v>319</v>
      </c>
      <c r="H39" s="169" t="s">
        <v>1058</v>
      </c>
      <c r="I39" s="192" t="str">
        <f t="shared" si="5"/>
        <v>36128147a</v>
      </c>
      <c r="J39" s="167" t="str">
        <f t="shared" si="6"/>
        <v>36128147026 02</v>
      </c>
      <c r="K39" s="5" t="s">
        <v>1128</v>
      </c>
      <c r="L39" s="167" t="str">
        <f t="shared" si="7"/>
        <v>36128147026 02B</v>
      </c>
      <c r="M39" s="5" t="str">
        <f t="shared" si="8"/>
        <v>Slovenský bowlingový zväzaBbowling - bežné transfery</v>
      </c>
      <c r="N39" s="3" t="str">
        <f t="shared" si="9"/>
        <v>36128147aB</v>
      </c>
    </row>
    <row r="40" spans="1:14" x14ac:dyDescent="0.2">
      <c r="A40" s="202" t="s">
        <v>700</v>
      </c>
      <c r="B40" s="204" t="str">
        <f>VLOOKUP(A40,Adr!A:B,2,FALSE)</f>
        <v>Slovenský bridžový zväz</v>
      </c>
      <c r="C40" s="185" t="s">
        <v>1129</v>
      </c>
      <c r="D40" s="289">
        <v>15790</v>
      </c>
      <c r="E40" s="173">
        <v>0</v>
      </c>
      <c r="F40" s="166" t="s">
        <v>338</v>
      </c>
      <c r="G40" s="169" t="s">
        <v>319</v>
      </c>
      <c r="H40" s="169" t="s">
        <v>1058</v>
      </c>
      <c r="I40" s="192" t="str">
        <f t="shared" si="5"/>
        <v>31770908a</v>
      </c>
      <c r="J40" s="167" t="str">
        <f t="shared" si="6"/>
        <v>31770908026 02</v>
      </c>
      <c r="K40" s="5" t="s">
        <v>1130</v>
      </c>
      <c r="L40" s="167" t="str">
        <f t="shared" si="7"/>
        <v>31770908026 02B</v>
      </c>
      <c r="M40" s="5" t="str">
        <f t="shared" si="8"/>
        <v>Slovenský bridžový zväzaBbridž - bežné transfery</v>
      </c>
      <c r="N40" s="3" t="str">
        <f t="shared" si="9"/>
        <v>31770908aB</v>
      </c>
    </row>
    <row r="41" spans="1:14" x14ac:dyDescent="0.2">
      <c r="A41" s="198" t="s">
        <v>707</v>
      </c>
      <c r="B41" s="204" t="str">
        <f>VLOOKUP(A41,Adr!A:B,2,FALSE)</f>
        <v>Slovenský curlingový zväz</v>
      </c>
      <c r="C41" s="169" t="s">
        <v>1131</v>
      </c>
      <c r="D41" s="290">
        <v>20196</v>
      </c>
      <c r="E41" s="230">
        <v>0</v>
      </c>
      <c r="F41" s="166" t="s">
        <v>338</v>
      </c>
      <c r="G41" s="169" t="s">
        <v>319</v>
      </c>
      <c r="H41" s="169" t="s">
        <v>1058</v>
      </c>
      <c r="I41" s="192" t="str">
        <f t="shared" si="5"/>
        <v>37841866a</v>
      </c>
      <c r="J41" s="167" t="str">
        <f t="shared" si="6"/>
        <v>37841866026 02</v>
      </c>
      <c r="K41" s="5" t="s">
        <v>1132</v>
      </c>
      <c r="L41" s="167" t="str">
        <f t="shared" si="7"/>
        <v>37841866026 02B</v>
      </c>
      <c r="M41" s="5" t="str">
        <f t="shared" si="8"/>
        <v>Slovenský curlingový zväzaBcurling - bežné transfery</v>
      </c>
      <c r="N41" s="3" t="str">
        <f t="shared" si="9"/>
        <v>37841866aB</v>
      </c>
    </row>
    <row r="42" spans="1:14" x14ac:dyDescent="0.2">
      <c r="A42" s="202" t="s">
        <v>716</v>
      </c>
      <c r="B42" s="204" t="str">
        <f>VLOOKUP(A42,Adr!A:B,2,FALSE)</f>
        <v>Slovenský futbalový zväz</v>
      </c>
      <c r="C42" s="169" t="s">
        <v>1133</v>
      </c>
      <c r="D42" s="290">
        <v>6410956</v>
      </c>
      <c r="E42" s="173">
        <v>0</v>
      </c>
      <c r="F42" s="166" t="s">
        <v>338</v>
      </c>
      <c r="G42" s="169" t="s">
        <v>319</v>
      </c>
      <c r="H42" s="169" t="s">
        <v>1058</v>
      </c>
      <c r="I42" s="192" t="str">
        <f t="shared" si="5"/>
        <v>00687308a</v>
      </c>
      <c r="J42" s="167" t="str">
        <f t="shared" si="6"/>
        <v>00687308026 02</v>
      </c>
      <c r="K42" s="5" t="s">
        <v>1134</v>
      </c>
      <c r="L42" s="167" t="str">
        <f t="shared" si="7"/>
        <v>00687308026 02B</v>
      </c>
      <c r="M42" s="5" t="str">
        <f t="shared" si="8"/>
        <v>Slovenský futbalový zväzaBfutbal - bežné transfery</v>
      </c>
      <c r="N42" s="3" t="str">
        <f t="shared" si="9"/>
        <v>00687308aB</v>
      </c>
    </row>
    <row r="43" spans="1:14" x14ac:dyDescent="0.2">
      <c r="A43" s="202" t="s">
        <v>716</v>
      </c>
      <c r="B43" s="204" t="str">
        <f>VLOOKUP(A43,Adr!A:B,2,FALSE)</f>
        <v>Slovenský futbalový zväz</v>
      </c>
      <c r="C43" s="169" t="s">
        <v>1493</v>
      </c>
      <c r="D43" s="290">
        <v>300000</v>
      </c>
      <c r="E43" s="230">
        <v>0</v>
      </c>
      <c r="F43" s="166" t="s">
        <v>338</v>
      </c>
      <c r="G43" s="169" t="s">
        <v>319</v>
      </c>
      <c r="H43" s="169" t="s">
        <v>1490</v>
      </c>
      <c r="I43" s="192" t="str">
        <f t="shared" si="5"/>
        <v>00687308a</v>
      </c>
      <c r="J43" s="167" t="str">
        <f t="shared" si="6"/>
        <v>00687308026 02</v>
      </c>
      <c r="K43" s="5" t="s">
        <v>1134</v>
      </c>
      <c r="L43" s="167" t="str">
        <f t="shared" si="7"/>
        <v>00687308026 02K</v>
      </c>
      <c r="M43" s="5" t="str">
        <f t="shared" si="8"/>
        <v>Slovenský futbalový zväzaKfutbal - kapitálové transfery</v>
      </c>
      <c r="N43" s="3" t="str">
        <f t="shared" si="9"/>
        <v>00687308aK</v>
      </c>
    </row>
    <row r="44" spans="1:14" x14ac:dyDescent="0.2">
      <c r="A44" s="198" t="s">
        <v>724</v>
      </c>
      <c r="B44" s="204" t="str">
        <f>VLOOKUP(A44,Adr!A:B,2,FALSE)</f>
        <v>Slovenský horolezecký spolok JAMES</v>
      </c>
      <c r="C44" s="169" t="s">
        <v>1135</v>
      </c>
      <c r="D44" s="290">
        <v>63426</v>
      </c>
      <c r="E44" s="173">
        <v>0</v>
      </c>
      <c r="F44" s="166" t="s">
        <v>338</v>
      </c>
      <c r="G44" s="169" t="s">
        <v>319</v>
      </c>
      <c r="H44" s="169" t="s">
        <v>1058</v>
      </c>
      <c r="I44" s="192" t="str">
        <f t="shared" si="5"/>
        <v>00586455a</v>
      </c>
      <c r="J44" s="167" t="str">
        <f t="shared" si="6"/>
        <v>00586455026 02</v>
      </c>
      <c r="K44" s="5" t="s">
        <v>1136</v>
      </c>
      <c r="L44" s="167" t="str">
        <f t="shared" si="7"/>
        <v>00586455026 02B</v>
      </c>
      <c r="M44" s="5" t="str">
        <f t="shared" si="8"/>
        <v>Slovenský horolezecký spolok JAMESaBhorolezectvo - bežné transfery</v>
      </c>
      <c r="N44" s="3" t="str">
        <f t="shared" si="9"/>
        <v>00586455aB</v>
      </c>
    </row>
    <row r="45" spans="1:14" x14ac:dyDescent="0.2">
      <c r="A45" s="166" t="s">
        <v>724</v>
      </c>
      <c r="B45" s="204" t="str">
        <f>VLOOKUP(A45,Adr!A:B,2,FALSE)</f>
        <v>Slovenský horolezecký spolok JAMES</v>
      </c>
      <c r="C45" s="169" t="s">
        <v>1137</v>
      </c>
      <c r="D45" s="290">
        <v>27754</v>
      </c>
      <c r="E45" s="230">
        <v>0</v>
      </c>
      <c r="F45" s="166" t="s">
        <v>338</v>
      </c>
      <c r="G45" s="169" t="s">
        <v>319</v>
      </c>
      <c r="H45" s="169" t="s">
        <v>1058</v>
      </c>
      <c r="I45" s="192" t="str">
        <f t="shared" si="5"/>
        <v>00586455a</v>
      </c>
      <c r="J45" s="167" t="str">
        <f t="shared" si="6"/>
        <v>00586455026 02</v>
      </c>
      <c r="K45" s="5" t="s">
        <v>1138</v>
      </c>
      <c r="L45" s="167" t="str">
        <f t="shared" si="7"/>
        <v>00586455026 02B</v>
      </c>
      <c r="M45" s="5" t="str">
        <f t="shared" si="8"/>
        <v>Slovenský horolezecký spolok JAMESaBšportové lezenie - bežné transfery</v>
      </c>
      <c r="N45" s="3" t="str">
        <f t="shared" si="9"/>
        <v>00586455aB</v>
      </c>
    </row>
    <row r="46" spans="1:14" x14ac:dyDescent="0.2">
      <c r="A46" s="198" t="s">
        <v>730</v>
      </c>
      <c r="B46" s="204" t="str">
        <f>VLOOKUP(A46,Adr!A:B,2,FALSE)</f>
        <v>Slovenský krasokorčuliarsky zväz</v>
      </c>
      <c r="C46" s="169" t="s">
        <v>1139</v>
      </c>
      <c r="D46" s="290">
        <v>155148</v>
      </c>
      <c r="E46" s="173">
        <v>0</v>
      </c>
      <c r="F46" s="166" t="s">
        <v>338</v>
      </c>
      <c r="G46" s="169" t="s">
        <v>319</v>
      </c>
      <c r="H46" s="169" t="s">
        <v>1058</v>
      </c>
      <c r="I46" s="192" t="str">
        <f t="shared" si="5"/>
        <v>31805540a</v>
      </c>
      <c r="J46" s="167" t="str">
        <f t="shared" si="6"/>
        <v>31805540026 02</v>
      </c>
      <c r="K46" s="5" t="s">
        <v>1140</v>
      </c>
      <c r="L46" s="167" t="str">
        <f t="shared" si="7"/>
        <v>31805540026 02B</v>
      </c>
      <c r="M46" s="5" t="str">
        <f t="shared" si="8"/>
        <v>Slovenský krasokorčuliarsky zväzaBkrasokorčuľovanie - bežné transfery</v>
      </c>
      <c r="N46" s="3" t="str">
        <f t="shared" si="9"/>
        <v>31805540aB</v>
      </c>
    </row>
    <row r="47" spans="1:14" x14ac:dyDescent="0.2">
      <c r="A47" s="202" t="s">
        <v>738</v>
      </c>
      <c r="B47" s="204" t="str">
        <f>VLOOKUP(A47,Adr!A:B,2,FALSE)</f>
        <v>Slovenský lukostrelecký zväz</v>
      </c>
      <c r="C47" s="196" t="s">
        <v>1141</v>
      </c>
      <c r="D47" s="291">
        <v>120544</v>
      </c>
      <c r="E47" s="230">
        <v>0</v>
      </c>
      <c r="F47" s="166" t="s">
        <v>338</v>
      </c>
      <c r="G47" s="169" t="s">
        <v>319</v>
      </c>
      <c r="H47" s="169" t="s">
        <v>1058</v>
      </c>
      <c r="I47" s="192" t="str">
        <f t="shared" si="5"/>
        <v>30793009a</v>
      </c>
      <c r="J47" s="167" t="str">
        <f t="shared" si="6"/>
        <v>30793009026 02</v>
      </c>
      <c r="K47" s="5" t="s">
        <v>1142</v>
      </c>
      <c r="L47" s="167" t="str">
        <f t="shared" si="7"/>
        <v>30793009026 02B</v>
      </c>
      <c r="M47" s="5" t="str">
        <f t="shared" si="8"/>
        <v>Slovenský lukostrelecký zväzaBlukostreľba - bežné transfery</v>
      </c>
      <c r="N47" s="3" t="str">
        <f t="shared" si="9"/>
        <v>30793009aB</v>
      </c>
    </row>
    <row r="48" spans="1:14" x14ac:dyDescent="0.2">
      <c r="A48" s="198" t="s">
        <v>744</v>
      </c>
      <c r="B48" s="204" t="str">
        <f>VLOOKUP(A48,Adr!A:B,2,FALSE)</f>
        <v>Slovenský národný aeroklub generála Milana Rastislava Štefánika</v>
      </c>
      <c r="C48" s="169" t="s">
        <v>1143</v>
      </c>
      <c r="D48" s="290">
        <v>73878</v>
      </c>
      <c r="E48" s="173">
        <v>0</v>
      </c>
      <c r="F48" s="166" t="s">
        <v>338</v>
      </c>
      <c r="G48" s="169" t="s">
        <v>319</v>
      </c>
      <c r="H48" s="169" t="s">
        <v>1058</v>
      </c>
      <c r="I48" s="192" t="str">
        <f t="shared" si="5"/>
        <v>00677604a</v>
      </c>
      <c r="J48" s="167" t="str">
        <f t="shared" si="6"/>
        <v>00677604026 02</v>
      </c>
      <c r="K48" s="5" t="s">
        <v>1144</v>
      </c>
      <c r="L48" s="167" t="str">
        <f t="shared" si="7"/>
        <v>00677604026 02B</v>
      </c>
      <c r="M48" s="5" t="str">
        <f t="shared" si="8"/>
        <v>Slovenský národný aeroklub generála Milana Rastislava ŠtefánikaaBletecké športy - bežné transfery</v>
      </c>
      <c r="N48" s="3" t="str">
        <f t="shared" si="9"/>
        <v>00677604aB</v>
      </c>
    </row>
    <row r="49" spans="1:14" x14ac:dyDescent="0.2">
      <c r="A49" s="166" t="s">
        <v>761</v>
      </c>
      <c r="B49" s="204" t="str">
        <f>VLOOKUP(A49,Adr!A:B,2,FALSE)</f>
        <v>Slovenský rýchlokorčuliarsky zväz</v>
      </c>
      <c r="C49" s="196" t="s">
        <v>1145</v>
      </c>
      <c r="D49" s="291">
        <v>34600</v>
      </c>
      <c r="E49" s="230">
        <v>0</v>
      </c>
      <c r="F49" s="166" t="s">
        <v>338</v>
      </c>
      <c r="G49" s="169" t="s">
        <v>319</v>
      </c>
      <c r="H49" s="169" t="s">
        <v>1058</v>
      </c>
      <c r="I49" s="192" t="str">
        <f t="shared" si="5"/>
        <v>30688060a</v>
      </c>
      <c r="J49" s="167" t="str">
        <f t="shared" si="6"/>
        <v>30688060026 02</v>
      </c>
      <c r="K49" s="5" t="s">
        <v>1146</v>
      </c>
      <c r="L49" s="167" t="str">
        <f t="shared" si="7"/>
        <v>30688060026 02B</v>
      </c>
      <c r="M49" s="5" t="str">
        <f t="shared" si="8"/>
        <v>Slovenský rýchlokorčuliarsky zväzaBrýchlokorčuľovanie - bežné transfery</v>
      </c>
      <c r="N49" s="3" t="str">
        <f t="shared" si="9"/>
        <v>30688060aB</v>
      </c>
    </row>
    <row r="50" spans="1:14" x14ac:dyDescent="0.2">
      <c r="A50" s="202" t="s">
        <v>768</v>
      </c>
      <c r="B50" s="204" t="str">
        <f>VLOOKUP(A50,Adr!A:B,2,FALSE)</f>
        <v>Slovenský stolnotenisový zväz</v>
      </c>
      <c r="C50" s="169" t="s">
        <v>1147</v>
      </c>
      <c r="D50" s="290">
        <v>730890</v>
      </c>
      <c r="E50" s="173">
        <v>0</v>
      </c>
      <c r="F50" s="166" t="s">
        <v>338</v>
      </c>
      <c r="G50" s="169" t="s">
        <v>319</v>
      </c>
      <c r="H50" s="169" t="s">
        <v>1058</v>
      </c>
      <c r="I50" s="192" t="str">
        <f t="shared" si="5"/>
        <v>30806836a</v>
      </c>
      <c r="J50" s="167" t="str">
        <f t="shared" si="6"/>
        <v>30806836026 02</v>
      </c>
      <c r="K50" s="5" t="s">
        <v>1148</v>
      </c>
      <c r="L50" s="167" t="str">
        <f t="shared" si="7"/>
        <v>30806836026 02B</v>
      </c>
      <c r="M50" s="5" t="str">
        <f t="shared" si="8"/>
        <v>Slovenský stolnotenisový zväzaBstolný tenis - bežné transfery</v>
      </c>
      <c r="N50" s="3" t="str">
        <f t="shared" si="9"/>
        <v>30806836aB</v>
      </c>
    </row>
    <row r="51" spans="1:14" x14ac:dyDescent="0.2">
      <c r="A51" s="198" t="s">
        <v>777</v>
      </c>
      <c r="B51" s="204" t="str">
        <f>VLOOKUP(A51,Adr!A:B,2,FALSE)</f>
        <v>SLOVENSKÝ STRELECKÝ ZVÄZ</v>
      </c>
      <c r="C51" s="196" t="s">
        <v>1149</v>
      </c>
      <c r="D51" s="289">
        <v>465216</v>
      </c>
      <c r="E51" s="173">
        <v>0</v>
      </c>
      <c r="F51" s="166" t="s">
        <v>338</v>
      </c>
      <c r="G51" s="169" t="s">
        <v>319</v>
      </c>
      <c r="H51" s="169" t="s">
        <v>1058</v>
      </c>
      <c r="I51" s="192" t="str">
        <f t="shared" si="5"/>
        <v>00603341a</v>
      </c>
      <c r="J51" s="167" t="str">
        <f t="shared" si="6"/>
        <v>00603341026 02</v>
      </c>
      <c r="K51" s="5" t="s">
        <v>1150</v>
      </c>
      <c r="L51" s="167" t="str">
        <f t="shared" si="7"/>
        <v>00603341026 02B</v>
      </c>
      <c r="M51" s="5" t="str">
        <f t="shared" si="8"/>
        <v>SLOVENSKÝ STRELECKÝ ZVÄZaBstreľba - bežné transfery</v>
      </c>
      <c r="N51" s="3" t="str">
        <f t="shared" si="9"/>
        <v>00603341aB</v>
      </c>
    </row>
    <row r="52" spans="1:14" x14ac:dyDescent="0.2">
      <c r="A52" s="198" t="s">
        <v>777</v>
      </c>
      <c r="B52" s="204" t="str">
        <f>VLOOKUP(A52,Adr!A:B,2,FALSE)</f>
        <v>SLOVENSKÝ STRELECKÝ ZVÄZ</v>
      </c>
      <c r="C52" s="196" t="s">
        <v>1494</v>
      </c>
      <c r="D52" s="289">
        <v>10000</v>
      </c>
      <c r="E52" s="230">
        <v>0</v>
      </c>
      <c r="F52" s="166" t="s">
        <v>338</v>
      </c>
      <c r="G52" s="169" t="s">
        <v>319</v>
      </c>
      <c r="H52" s="169" t="s">
        <v>1490</v>
      </c>
      <c r="I52" s="192" t="str">
        <f t="shared" si="5"/>
        <v>00603341a</v>
      </c>
      <c r="J52" s="167" t="str">
        <f t="shared" si="6"/>
        <v>00603341026 02</v>
      </c>
      <c r="K52" s="5" t="s">
        <v>1150</v>
      </c>
      <c r="L52" s="167" t="str">
        <f t="shared" si="7"/>
        <v>00603341026 02K</v>
      </c>
      <c r="M52" s="5" t="str">
        <f t="shared" si="8"/>
        <v>SLOVENSKÝ STRELECKÝ ZVÄZaKstreľba - kapitálové transfery</v>
      </c>
      <c r="N52" s="3" t="str">
        <f t="shared" si="9"/>
        <v>00603341aK</v>
      </c>
    </row>
    <row r="53" spans="1:14" x14ac:dyDescent="0.2">
      <c r="A53" s="198" t="s">
        <v>786</v>
      </c>
      <c r="B53" s="204" t="str">
        <f>VLOOKUP(A53,Adr!A:B,2,FALSE)</f>
        <v>Slovenský šachový zväz</v>
      </c>
      <c r="C53" s="169" t="s">
        <v>1151</v>
      </c>
      <c r="D53" s="290">
        <v>285166</v>
      </c>
      <c r="E53" s="173">
        <v>0</v>
      </c>
      <c r="F53" s="166" t="s">
        <v>338</v>
      </c>
      <c r="G53" s="169" t="s">
        <v>319</v>
      </c>
      <c r="H53" s="169" t="s">
        <v>1058</v>
      </c>
      <c r="I53" s="192" t="str">
        <f t="shared" si="5"/>
        <v>17310571a</v>
      </c>
      <c r="J53" s="167" t="str">
        <f t="shared" si="6"/>
        <v>17310571026 02</v>
      </c>
      <c r="K53" s="5" t="s">
        <v>1152</v>
      </c>
      <c r="L53" s="167" t="str">
        <f t="shared" si="7"/>
        <v>17310571026 02B</v>
      </c>
      <c r="M53" s="5" t="str">
        <f t="shared" si="8"/>
        <v>Slovenský šachový zväzaBšach - bežné transfery</v>
      </c>
      <c r="N53" s="3" t="str">
        <f t="shared" si="9"/>
        <v>17310571aB</v>
      </c>
    </row>
    <row r="54" spans="1:14" x14ac:dyDescent="0.2">
      <c r="A54" s="166" t="s">
        <v>796</v>
      </c>
      <c r="B54" s="204" t="str">
        <f>VLOOKUP(A54,Adr!A:B,2,FALSE)</f>
        <v>Slovenský šermiarsky zväz</v>
      </c>
      <c r="C54" s="196" t="s">
        <v>1153</v>
      </c>
      <c r="D54" s="291">
        <v>73400</v>
      </c>
      <c r="E54" s="230">
        <v>0</v>
      </c>
      <c r="F54" s="166" t="s">
        <v>338</v>
      </c>
      <c r="G54" s="169" t="s">
        <v>319</v>
      </c>
      <c r="H54" s="169" t="s">
        <v>1058</v>
      </c>
      <c r="I54" s="192" t="str">
        <f t="shared" si="5"/>
        <v>30806437a</v>
      </c>
      <c r="J54" s="167" t="str">
        <f t="shared" si="6"/>
        <v>30806437026 02</v>
      </c>
      <c r="K54" s="5" t="s">
        <v>1154</v>
      </c>
      <c r="L54" s="167" t="str">
        <f t="shared" si="7"/>
        <v>30806437026 02B</v>
      </c>
      <c r="M54" s="5" t="str">
        <f t="shared" si="8"/>
        <v>Slovenský šermiarsky zväzaBšerm - bežné transfery</v>
      </c>
      <c r="N54" s="3" t="str">
        <f t="shared" si="9"/>
        <v>30806437aB</v>
      </c>
    </row>
    <row r="55" spans="1:14" x14ac:dyDescent="0.2">
      <c r="A55" s="202" t="s">
        <v>804</v>
      </c>
      <c r="B55" s="204" t="str">
        <f>VLOOKUP(A55,Adr!A:B,2,FALSE)</f>
        <v>Slovenský tenisový zväz</v>
      </c>
      <c r="C55" s="185" t="s">
        <v>1155</v>
      </c>
      <c r="D55" s="289">
        <v>2366098</v>
      </c>
      <c r="E55" s="173">
        <v>0</v>
      </c>
      <c r="F55" s="166" t="s">
        <v>338</v>
      </c>
      <c r="G55" s="169" t="s">
        <v>319</v>
      </c>
      <c r="H55" s="169" t="s">
        <v>1058</v>
      </c>
      <c r="I55" s="192" t="str">
        <f t="shared" si="5"/>
        <v>30811384a</v>
      </c>
      <c r="J55" s="167" t="str">
        <f t="shared" si="6"/>
        <v>30811384026 02</v>
      </c>
      <c r="K55" s="5" t="s">
        <v>1156</v>
      </c>
      <c r="L55" s="167" t="str">
        <f t="shared" si="7"/>
        <v>30811384026 02B</v>
      </c>
      <c r="M55" s="5" t="str">
        <f t="shared" si="8"/>
        <v>Slovenský tenisový zväzaBtenis - bežné transfery</v>
      </c>
      <c r="N55" s="3" t="str">
        <f t="shared" si="9"/>
        <v>30811384aB</v>
      </c>
    </row>
    <row r="56" spans="1:14" x14ac:dyDescent="0.2">
      <c r="A56" s="178" t="s">
        <v>812</v>
      </c>
      <c r="B56" s="204" t="str">
        <f>VLOOKUP(A56,Adr!A:B,2,FALSE)</f>
        <v>Slovenský veslársky zväz</v>
      </c>
      <c r="C56" s="185" t="s">
        <v>1157</v>
      </c>
      <c r="D56" s="289">
        <v>35552</v>
      </c>
      <c r="E56" s="230">
        <v>0</v>
      </c>
      <c r="F56" s="166" t="s">
        <v>338</v>
      </c>
      <c r="G56" s="169" t="s">
        <v>319</v>
      </c>
      <c r="H56" s="169" t="s">
        <v>1058</v>
      </c>
      <c r="I56" s="192" t="str">
        <f t="shared" si="5"/>
        <v>00688304a</v>
      </c>
      <c r="J56" s="167" t="str">
        <f t="shared" si="6"/>
        <v>00688304026 02</v>
      </c>
      <c r="K56" s="5" t="s">
        <v>1158</v>
      </c>
      <c r="L56" s="167" t="str">
        <f t="shared" si="7"/>
        <v>00688304026 02B</v>
      </c>
      <c r="M56" s="5" t="str">
        <f t="shared" si="8"/>
        <v>Slovenský veslársky zväzaBveslovanie - bežné transfery</v>
      </c>
      <c r="N56" s="3" t="str">
        <f t="shared" si="9"/>
        <v>00688304aB</v>
      </c>
    </row>
    <row r="57" spans="1:14" x14ac:dyDescent="0.2">
      <c r="A57" s="198" t="s">
        <v>821</v>
      </c>
      <c r="B57" s="204" t="str">
        <f>VLOOKUP(A57,Adr!A:B,2,FALSE)</f>
        <v>SLOVENSKÝ ZÁPASNÍCKY ZVÄZ</v>
      </c>
      <c r="C57" s="169" t="s">
        <v>1159</v>
      </c>
      <c r="D57" s="291">
        <v>173268</v>
      </c>
      <c r="E57" s="173">
        <v>0</v>
      </c>
      <c r="F57" s="166" t="s">
        <v>338</v>
      </c>
      <c r="G57" s="169" t="s">
        <v>319</v>
      </c>
      <c r="H57" s="169" t="s">
        <v>1058</v>
      </c>
      <c r="I57" s="192" t="str">
        <f t="shared" si="5"/>
        <v>31791981a</v>
      </c>
      <c r="J57" s="167" t="str">
        <f t="shared" si="6"/>
        <v>31791981026 02</v>
      </c>
      <c r="K57" s="5" t="s">
        <v>1160</v>
      </c>
      <c r="L57" s="167" t="str">
        <f t="shared" si="7"/>
        <v>31791981026 02B</v>
      </c>
      <c r="M57" s="5" t="str">
        <f t="shared" si="8"/>
        <v>SLOVENSKÝ ZÁPASNÍCKY ZVÄZaBzápasenie - bežné transfery</v>
      </c>
      <c r="N57" s="3" t="str">
        <f t="shared" si="9"/>
        <v>31791981aB</v>
      </c>
    </row>
    <row r="58" spans="1:14" x14ac:dyDescent="0.2">
      <c r="A58" s="198" t="s">
        <v>828</v>
      </c>
      <c r="B58" s="204" t="str">
        <f>VLOOKUP(A58,Adr!A:B,2,FALSE)</f>
        <v>Slovenský zväz bedmintonu</v>
      </c>
      <c r="C58" s="185" t="s">
        <v>1161</v>
      </c>
      <c r="D58" s="290">
        <v>239696</v>
      </c>
      <c r="E58" s="230">
        <v>0</v>
      </c>
      <c r="F58" s="166" t="s">
        <v>338</v>
      </c>
      <c r="G58" s="169" t="s">
        <v>319</v>
      </c>
      <c r="H58" s="169" t="s">
        <v>1058</v>
      </c>
      <c r="I58" s="192" t="str">
        <f t="shared" si="5"/>
        <v>30811546a</v>
      </c>
      <c r="J58" s="167" t="str">
        <f t="shared" si="6"/>
        <v>30811546026 02</v>
      </c>
      <c r="K58" s="5" t="s">
        <v>1162</v>
      </c>
      <c r="L58" s="167" t="str">
        <f t="shared" si="7"/>
        <v>30811546026 02B</v>
      </c>
      <c r="M58" s="5" t="str">
        <f t="shared" si="8"/>
        <v>Slovenský zväz bedmintonuaBbedminton - bežné transfery</v>
      </c>
      <c r="N58" s="3" t="str">
        <f t="shared" si="9"/>
        <v>30811546aB</v>
      </c>
    </row>
    <row r="59" spans="1:14" x14ac:dyDescent="0.2">
      <c r="A59" s="182" t="s">
        <v>837</v>
      </c>
      <c r="B59" s="204" t="str">
        <f>VLOOKUP(A59,Adr!A:B,2,FALSE)</f>
        <v>Slovenský zväz biatlonu</v>
      </c>
      <c r="C59" s="185" t="s">
        <v>1163</v>
      </c>
      <c r="D59" s="289">
        <v>246030</v>
      </c>
      <c r="E59" s="173">
        <v>0</v>
      </c>
      <c r="F59" s="166" t="s">
        <v>338</v>
      </c>
      <c r="G59" s="169" t="s">
        <v>319</v>
      </c>
      <c r="H59" s="169" t="s">
        <v>1058</v>
      </c>
      <c r="I59" s="192" t="str">
        <f t="shared" si="5"/>
        <v>35656743a</v>
      </c>
      <c r="J59" s="167" t="str">
        <f t="shared" si="6"/>
        <v>35656743026 02</v>
      </c>
      <c r="K59" s="5" t="s">
        <v>1164</v>
      </c>
      <c r="L59" s="167" t="str">
        <f t="shared" si="7"/>
        <v>35656743026 02B</v>
      </c>
      <c r="M59" s="5" t="str">
        <f t="shared" si="8"/>
        <v>Slovenský zväz biatlonuaBbiatlon - bežné transfery</v>
      </c>
      <c r="N59" s="3" t="str">
        <f t="shared" si="9"/>
        <v>35656743aB</v>
      </c>
    </row>
    <row r="60" spans="1:14" x14ac:dyDescent="0.2">
      <c r="A60" s="182" t="s">
        <v>837</v>
      </c>
      <c r="B60" s="204" t="str">
        <f>VLOOKUP(A60,Adr!A:B,2,FALSE)</f>
        <v>Slovenský zväz biatlonu</v>
      </c>
      <c r="C60" s="185" t="s">
        <v>1495</v>
      </c>
      <c r="D60" s="289">
        <v>76600</v>
      </c>
      <c r="E60" s="230">
        <v>0</v>
      </c>
      <c r="F60" s="166" t="s">
        <v>338</v>
      </c>
      <c r="G60" s="169" t="s">
        <v>319</v>
      </c>
      <c r="H60" s="169" t="s">
        <v>1490</v>
      </c>
      <c r="I60" s="192" t="str">
        <f t="shared" si="5"/>
        <v>35656743a</v>
      </c>
      <c r="J60" s="167" t="str">
        <f t="shared" si="6"/>
        <v>35656743026 02</v>
      </c>
      <c r="K60" s="5" t="s">
        <v>1164</v>
      </c>
      <c r="L60" s="167" t="str">
        <f t="shared" si="7"/>
        <v>35656743026 02K</v>
      </c>
      <c r="M60" s="5" t="str">
        <f t="shared" si="8"/>
        <v>Slovenský zväz biatlonuaKbiatlon - kapitálové transfery</v>
      </c>
      <c r="N60" s="3" t="str">
        <f t="shared" si="9"/>
        <v>35656743aK</v>
      </c>
    </row>
    <row r="61" spans="1:14" x14ac:dyDescent="0.2">
      <c r="A61" s="166" t="s">
        <v>846</v>
      </c>
      <c r="B61" s="204" t="str">
        <f>VLOOKUP(A61,Adr!A:B,2,FALSE)</f>
        <v>Slovenský zväz bobistov</v>
      </c>
      <c r="C61" s="196" t="s">
        <v>1165</v>
      </c>
      <c r="D61" s="289">
        <v>36270</v>
      </c>
      <c r="E61" s="173">
        <v>0</v>
      </c>
      <c r="F61" s="166" t="s">
        <v>338</v>
      </c>
      <c r="G61" s="169" t="s">
        <v>319</v>
      </c>
      <c r="H61" s="169" t="s">
        <v>1058</v>
      </c>
      <c r="I61" s="192" t="str">
        <f t="shared" si="5"/>
        <v>36067580a</v>
      </c>
      <c r="J61" s="167" t="str">
        <f t="shared" si="6"/>
        <v>36067580026 02</v>
      </c>
      <c r="K61" s="5" t="s">
        <v>1166</v>
      </c>
      <c r="L61" s="167" t="str">
        <f t="shared" si="7"/>
        <v>36067580026 02B</v>
      </c>
      <c r="M61" s="5" t="str">
        <f t="shared" si="8"/>
        <v>Slovenský zväz bobistovaBboby a skeleton - bežné transfery</v>
      </c>
      <c r="N61" s="3" t="str">
        <f t="shared" si="9"/>
        <v>36067580aB</v>
      </c>
    </row>
    <row r="62" spans="1:14" x14ac:dyDescent="0.2">
      <c r="A62" s="202" t="s">
        <v>855</v>
      </c>
      <c r="B62" s="204" t="str">
        <f>VLOOKUP(A62,Adr!A:B,2,FALSE)</f>
        <v>Slovenský zväz cyklistiky</v>
      </c>
      <c r="C62" s="185" t="s">
        <v>1167</v>
      </c>
      <c r="D62" s="291">
        <v>1259216</v>
      </c>
      <c r="E62" s="230">
        <v>0</v>
      </c>
      <c r="F62" s="166" t="s">
        <v>338</v>
      </c>
      <c r="G62" s="169" t="s">
        <v>319</v>
      </c>
      <c r="H62" s="169" t="s">
        <v>1058</v>
      </c>
      <c r="I62" s="192" t="str">
        <f t="shared" si="5"/>
        <v>00684112a</v>
      </c>
      <c r="J62" s="167" t="str">
        <f t="shared" si="6"/>
        <v>00684112026 02</v>
      </c>
      <c r="K62" s="5" t="s">
        <v>1168</v>
      </c>
      <c r="L62" s="167" t="str">
        <f t="shared" si="7"/>
        <v>00684112026 02B</v>
      </c>
      <c r="M62" s="5" t="str">
        <f t="shared" si="8"/>
        <v>Slovenský zväz cyklistikyaBcyklistika - bežné transfery</v>
      </c>
      <c r="N62" s="3" t="str">
        <f t="shared" si="9"/>
        <v>00684112aB</v>
      </c>
    </row>
    <row r="63" spans="1:14" x14ac:dyDescent="0.2">
      <c r="A63" s="202" t="s">
        <v>864</v>
      </c>
      <c r="B63" s="204" t="str">
        <f>VLOOKUP(A63,Adr!A:B,2,FALSE)</f>
        <v>Slovenský zväz dráhového golfu</v>
      </c>
      <c r="C63" s="185" t="s">
        <v>1169</v>
      </c>
      <c r="D63" s="291">
        <v>17224</v>
      </c>
      <c r="E63" s="173">
        <v>0</v>
      </c>
      <c r="F63" s="166" t="s">
        <v>338</v>
      </c>
      <c r="G63" s="169" t="s">
        <v>319</v>
      </c>
      <c r="H63" s="169" t="s">
        <v>1058</v>
      </c>
      <c r="I63" s="192" t="str">
        <f t="shared" si="5"/>
        <v>31806431a</v>
      </c>
      <c r="J63" s="167" t="str">
        <f t="shared" si="6"/>
        <v>31806431026 02</v>
      </c>
      <c r="K63" s="5" t="s">
        <v>1170</v>
      </c>
      <c r="L63" s="167" t="str">
        <f t="shared" si="7"/>
        <v>31806431026 02B</v>
      </c>
      <c r="M63" s="5" t="str">
        <f t="shared" si="8"/>
        <v>Slovenský zväz dráhového golfuaBdráhový golf - bežné transfery</v>
      </c>
      <c r="N63" s="3" t="str">
        <f t="shared" si="9"/>
        <v>31806431aB</v>
      </c>
    </row>
    <row r="64" spans="1:14" x14ac:dyDescent="0.2">
      <c r="A64" s="198" t="s">
        <v>871</v>
      </c>
      <c r="B64" s="204" t="str">
        <f>VLOOKUP(A64,Adr!A:B,2,FALSE)</f>
        <v>Slovenský zväz florbalu</v>
      </c>
      <c r="C64" s="169" t="s">
        <v>1171</v>
      </c>
      <c r="D64" s="291">
        <v>463736</v>
      </c>
      <c r="E64" s="230">
        <v>0</v>
      </c>
      <c r="F64" s="166" t="s">
        <v>338</v>
      </c>
      <c r="G64" s="169" t="s">
        <v>319</v>
      </c>
      <c r="H64" s="169" t="s">
        <v>1058</v>
      </c>
      <c r="I64" s="192" t="str">
        <f t="shared" si="5"/>
        <v>31795421a</v>
      </c>
      <c r="J64" s="167" t="str">
        <f t="shared" si="6"/>
        <v>31795421026 02</v>
      </c>
      <c r="K64" s="5" t="s">
        <v>1172</v>
      </c>
      <c r="L64" s="167" t="str">
        <f t="shared" si="7"/>
        <v>31795421026 02B</v>
      </c>
      <c r="M64" s="5" t="str">
        <f t="shared" si="8"/>
        <v>Slovenský zväz florbaluaBflorbal - bežné transfery</v>
      </c>
      <c r="N64" s="3" t="str">
        <f t="shared" si="9"/>
        <v>31795421aB</v>
      </c>
    </row>
    <row r="65" spans="1:14" x14ac:dyDescent="0.2">
      <c r="A65" s="166" t="s">
        <v>878</v>
      </c>
      <c r="B65" s="204" t="str">
        <f>VLOOKUP(A65,Adr!A:B,2,FALSE)</f>
        <v>Slovenský zväz hádzanej</v>
      </c>
      <c r="C65" s="169" t="s">
        <v>1173</v>
      </c>
      <c r="D65" s="290">
        <v>1127740</v>
      </c>
      <c r="E65" s="173">
        <v>0</v>
      </c>
      <c r="F65" s="166" t="s">
        <v>338</v>
      </c>
      <c r="G65" s="169" t="s">
        <v>319</v>
      </c>
      <c r="H65" s="169" t="s">
        <v>1058</v>
      </c>
      <c r="I65" s="192" t="str">
        <f t="shared" si="5"/>
        <v>30774772a</v>
      </c>
      <c r="J65" s="167" t="str">
        <f t="shared" si="6"/>
        <v>30774772026 02</v>
      </c>
      <c r="K65" s="5" t="s">
        <v>1174</v>
      </c>
      <c r="L65" s="167" t="str">
        <f t="shared" si="7"/>
        <v>30774772026 02B</v>
      </c>
      <c r="M65" s="5" t="str">
        <f t="shared" si="8"/>
        <v>Slovenský zväz hádzanejaBhádzaná - bežné transfery</v>
      </c>
      <c r="N65" s="3" t="str">
        <f t="shared" si="9"/>
        <v>30774772aB</v>
      </c>
    </row>
    <row r="66" spans="1:14" x14ac:dyDescent="0.2">
      <c r="A66" s="166" t="s">
        <v>885</v>
      </c>
      <c r="B66" s="204" t="str">
        <f>VLOOKUP(A66,Adr!A:B,2,FALSE)</f>
        <v>Slovenský zväz jachtingu</v>
      </c>
      <c r="C66" s="185" t="s">
        <v>1175</v>
      </c>
      <c r="D66" s="291">
        <v>45922</v>
      </c>
      <c r="E66" s="230">
        <v>0</v>
      </c>
      <c r="F66" s="166" t="s">
        <v>338</v>
      </c>
      <c r="G66" s="169" t="s">
        <v>319</v>
      </c>
      <c r="H66" s="169" t="s">
        <v>1058</v>
      </c>
      <c r="I66" s="192" t="str">
        <f t="shared" si="5"/>
        <v>30793211a</v>
      </c>
      <c r="J66" s="167" t="str">
        <f t="shared" si="6"/>
        <v>30793211026 02</v>
      </c>
      <c r="K66" s="5" t="s">
        <v>1176</v>
      </c>
      <c r="L66" s="167" t="str">
        <f t="shared" si="7"/>
        <v>30793211026 02B</v>
      </c>
      <c r="M66" s="5" t="str">
        <f t="shared" si="8"/>
        <v>Slovenský zväz jachtinguaBjachting - bežné transfery</v>
      </c>
      <c r="N66" s="3" t="str">
        <f t="shared" si="9"/>
        <v>30793211aB</v>
      </c>
    </row>
    <row r="67" spans="1:14" x14ac:dyDescent="0.2">
      <c r="A67" s="178" t="s">
        <v>892</v>
      </c>
      <c r="B67" s="204" t="str">
        <f>VLOOKUP(A67,Adr!A:B,2,FALSE)</f>
        <v>Slovenský zväz Judo</v>
      </c>
      <c r="C67" s="196" t="s">
        <v>1177</v>
      </c>
      <c r="D67" s="289">
        <v>129672</v>
      </c>
      <c r="E67" s="173">
        <v>0</v>
      </c>
      <c r="F67" s="166" t="s">
        <v>338</v>
      </c>
      <c r="G67" s="169" t="s">
        <v>319</v>
      </c>
      <c r="H67" s="169" t="s">
        <v>1058</v>
      </c>
      <c r="I67" s="192" t="str">
        <f t="shared" si="5"/>
        <v>17308518a</v>
      </c>
      <c r="J67" s="167" t="str">
        <f t="shared" si="6"/>
        <v>17308518026 02</v>
      </c>
      <c r="K67" s="5" t="s">
        <v>1178</v>
      </c>
      <c r="L67" s="167" t="str">
        <f t="shared" si="7"/>
        <v>17308518026 02B</v>
      </c>
      <c r="M67" s="5" t="str">
        <f t="shared" si="8"/>
        <v>Slovenský zväz JudoaBjudo - bežné transfery</v>
      </c>
      <c r="N67" s="3" t="str">
        <f t="shared" si="9"/>
        <v>17308518aB</v>
      </c>
    </row>
    <row r="68" spans="1:14" x14ac:dyDescent="0.2">
      <c r="A68" s="202" t="s">
        <v>899</v>
      </c>
      <c r="B68" s="204" t="str">
        <f>VLOOKUP(A68,Adr!A:B,2,FALSE)</f>
        <v>Slovenský Zväz Karate</v>
      </c>
      <c r="C68" s="196" t="s">
        <v>1179</v>
      </c>
      <c r="D68" s="291">
        <v>480058</v>
      </c>
      <c r="E68" s="230">
        <v>0</v>
      </c>
      <c r="F68" s="166" t="s">
        <v>338</v>
      </c>
      <c r="G68" s="169" t="s">
        <v>319</v>
      </c>
      <c r="H68" s="169" t="s">
        <v>1058</v>
      </c>
      <c r="I68" s="192" t="str">
        <f t="shared" si="5"/>
        <v>30811571a</v>
      </c>
      <c r="J68" s="167" t="str">
        <f t="shared" si="6"/>
        <v>30811571026 02</v>
      </c>
      <c r="K68" s="5" t="s">
        <v>1180</v>
      </c>
      <c r="L68" s="167" t="str">
        <f t="shared" si="7"/>
        <v>30811571026 02B</v>
      </c>
      <c r="M68" s="5" t="str">
        <f t="shared" si="8"/>
        <v>Slovenský Zväz KarateaBkarate - bežné transfery</v>
      </c>
      <c r="N68" s="3" t="str">
        <f t="shared" si="9"/>
        <v>30811571aB</v>
      </c>
    </row>
    <row r="69" spans="1:14" x14ac:dyDescent="0.2">
      <c r="A69" s="202" t="s">
        <v>899</v>
      </c>
      <c r="B69" s="204" t="str">
        <f>VLOOKUP(A69,Adr!A:B,2,FALSE)</f>
        <v>Slovenský Zväz Karate</v>
      </c>
      <c r="C69" s="196" t="s">
        <v>1496</v>
      </c>
      <c r="D69" s="291">
        <v>30000</v>
      </c>
      <c r="E69" s="173">
        <v>0</v>
      </c>
      <c r="F69" s="166" t="s">
        <v>338</v>
      </c>
      <c r="G69" s="169" t="s">
        <v>319</v>
      </c>
      <c r="H69" s="169" t="s">
        <v>1490</v>
      </c>
      <c r="I69" s="192" t="str">
        <f t="shared" si="5"/>
        <v>30811571a</v>
      </c>
      <c r="J69" s="167" t="str">
        <f t="shared" si="6"/>
        <v>30811571026 02</v>
      </c>
      <c r="K69" s="5" t="s">
        <v>1180</v>
      </c>
      <c r="L69" s="167" t="str">
        <f t="shared" si="7"/>
        <v>30811571026 02K</v>
      </c>
      <c r="M69" s="5" t="str">
        <f t="shared" si="8"/>
        <v>Slovenský Zväz KarateaKkarate - kapitálové transfery</v>
      </c>
      <c r="N69" s="3" t="str">
        <f t="shared" si="9"/>
        <v>30811571aK</v>
      </c>
    </row>
    <row r="70" spans="1:14" x14ac:dyDescent="0.2">
      <c r="A70" s="198" t="s">
        <v>906</v>
      </c>
      <c r="B70" s="204" t="str">
        <f>VLOOKUP(A70,Adr!A:B,2,FALSE)</f>
        <v>Slovenský zväz kickboxu</v>
      </c>
      <c r="C70" s="185" t="s">
        <v>1181</v>
      </c>
      <c r="D70" s="291">
        <v>77606</v>
      </c>
      <c r="E70" s="230">
        <v>0</v>
      </c>
      <c r="F70" s="166" t="s">
        <v>338</v>
      </c>
      <c r="G70" s="169" t="s">
        <v>319</v>
      </c>
      <c r="H70" s="169" t="s">
        <v>1058</v>
      </c>
      <c r="I70" s="192" t="str">
        <f t="shared" si="5"/>
        <v>31119247a</v>
      </c>
      <c r="J70" s="167" t="str">
        <f t="shared" si="6"/>
        <v>31119247026 02</v>
      </c>
      <c r="K70" s="5" t="s">
        <v>1182</v>
      </c>
      <c r="L70" s="167" t="str">
        <f t="shared" si="7"/>
        <v>31119247026 02B</v>
      </c>
      <c r="M70" s="5" t="str">
        <f t="shared" si="8"/>
        <v>Slovenský zväz kickboxuaBkickbox - bežné transfery</v>
      </c>
      <c r="N70" s="3" t="str">
        <f t="shared" si="9"/>
        <v>31119247aB</v>
      </c>
    </row>
    <row r="71" spans="1:14" x14ac:dyDescent="0.2">
      <c r="A71" s="166" t="s">
        <v>911</v>
      </c>
      <c r="B71" s="204" t="str">
        <f>VLOOKUP(A71,Adr!A:B,2,FALSE)</f>
        <v>Slovenský zväz ľadového hokeja</v>
      </c>
      <c r="C71" s="196" t="s">
        <v>1183</v>
      </c>
      <c r="D71" s="289">
        <v>5031908</v>
      </c>
      <c r="E71" s="173">
        <v>0</v>
      </c>
      <c r="F71" s="166" t="s">
        <v>338</v>
      </c>
      <c r="G71" s="169" t="s">
        <v>319</v>
      </c>
      <c r="H71" s="169" t="s">
        <v>1058</v>
      </c>
      <c r="I71" s="192" t="str">
        <f t="shared" si="5"/>
        <v>30845386a</v>
      </c>
      <c r="J71" s="167" t="str">
        <f t="shared" si="6"/>
        <v>30845386026 02</v>
      </c>
      <c r="K71" s="5" t="s">
        <v>1184</v>
      </c>
      <c r="L71" s="167" t="str">
        <f t="shared" si="7"/>
        <v>30845386026 02B</v>
      </c>
      <c r="M71" s="5" t="str">
        <f t="shared" si="8"/>
        <v>Slovenský zväz ľadového hokejaaBľadový hokej - bežné transfery</v>
      </c>
      <c r="N71" s="3" t="str">
        <f t="shared" si="9"/>
        <v>30845386aB</v>
      </c>
    </row>
    <row r="72" spans="1:14" x14ac:dyDescent="0.2">
      <c r="A72" s="166" t="s">
        <v>911</v>
      </c>
      <c r="B72" s="204" t="str">
        <f>VLOOKUP(A72,Adr!A:B,2,FALSE)</f>
        <v>Slovenský zväz ľadového hokeja</v>
      </c>
      <c r="C72" s="196" t="s">
        <v>1497</v>
      </c>
      <c r="D72" s="289">
        <v>100000</v>
      </c>
      <c r="E72" s="230">
        <v>0</v>
      </c>
      <c r="F72" s="166" t="s">
        <v>338</v>
      </c>
      <c r="G72" s="169" t="s">
        <v>319</v>
      </c>
      <c r="H72" s="169" t="s">
        <v>1490</v>
      </c>
      <c r="I72" s="192" t="str">
        <f t="shared" si="5"/>
        <v>30845386a</v>
      </c>
      <c r="J72" s="167" t="str">
        <f t="shared" si="6"/>
        <v>30845386026 02</v>
      </c>
      <c r="K72" s="5" t="s">
        <v>1184</v>
      </c>
      <c r="L72" s="167" t="str">
        <f t="shared" si="7"/>
        <v>30845386026 02K</v>
      </c>
      <c r="M72" s="5" t="str">
        <f t="shared" si="8"/>
        <v>Slovenský zväz ľadového hokejaaKľadový hokej - kapitálové transfery</v>
      </c>
      <c r="N72" s="3" t="str">
        <f t="shared" si="9"/>
        <v>30845386aK</v>
      </c>
    </row>
    <row r="73" spans="1:14" x14ac:dyDescent="0.2">
      <c r="A73" s="182" t="s">
        <v>919</v>
      </c>
      <c r="B73" s="204" t="str">
        <f>VLOOKUP(A73,Adr!A:B,2,FALSE)</f>
        <v>Slovenský zväz moderného päťboja</v>
      </c>
      <c r="C73" s="185" t="s">
        <v>1185</v>
      </c>
      <c r="D73" s="291">
        <v>55488</v>
      </c>
      <c r="E73" s="173">
        <v>0</v>
      </c>
      <c r="F73" s="166" t="s">
        <v>338</v>
      </c>
      <c r="G73" s="169" t="s">
        <v>319</v>
      </c>
      <c r="H73" s="169" t="s">
        <v>1058</v>
      </c>
      <c r="I73" s="192" t="str">
        <f t="shared" si="5"/>
        <v>30788714a</v>
      </c>
      <c r="J73" s="167" t="str">
        <f t="shared" si="6"/>
        <v>30788714026 02</v>
      </c>
      <c r="K73" s="5" t="s">
        <v>1186</v>
      </c>
      <c r="L73" s="167" t="str">
        <f t="shared" si="7"/>
        <v>30788714026 02B</v>
      </c>
      <c r="M73" s="5" t="str">
        <f t="shared" si="8"/>
        <v>Slovenský zväz moderného päťbojaaBmoderný päťboj - bežné transfery</v>
      </c>
      <c r="N73" s="3" t="str">
        <f t="shared" si="9"/>
        <v>30788714aB</v>
      </c>
    </row>
    <row r="74" spans="1:14" x14ac:dyDescent="0.2">
      <c r="A74" s="202" t="s">
        <v>926</v>
      </c>
      <c r="B74" s="204" t="str">
        <f>VLOOKUP(A74,Adr!A:B,2,FALSE)</f>
        <v>Slovenský zväz orientačných športov</v>
      </c>
      <c r="C74" s="185" t="s">
        <v>1187</v>
      </c>
      <c r="D74" s="289">
        <v>27202</v>
      </c>
      <c r="E74" s="230">
        <v>0</v>
      </c>
      <c r="F74" s="166" t="s">
        <v>338</v>
      </c>
      <c r="G74" s="169" t="s">
        <v>319</v>
      </c>
      <c r="H74" s="169" t="s">
        <v>1058</v>
      </c>
      <c r="I74" s="192" t="str">
        <f t="shared" si="5"/>
        <v>30806518a</v>
      </c>
      <c r="J74" s="167" t="str">
        <f t="shared" si="6"/>
        <v>30806518026 02</v>
      </c>
      <c r="K74" s="5" t="s">
        <v>1188</v>
      </c>
      <c r="L74" s="167" t="str">
        <f t="shared" si="7"/>
        <v>30806518026 02B</v>
      </c>
      <c r="M74" s="5" t="str">
        <f t="shared" si="8"/>
        <v>Slovenský zväz orientačných športovaBorientačné športy - bežné transfery</v>
      </c>
      <c r="N74" s="3" t="str">
        <f t="shared" si="9"/>
        <v>30806518aB</v>
      </c>
    </row>
    <row r="75" spans="1:14" x14ac:dyDescent="0.2">
      <c r="A75" s="182" t="s">
        <v>933</v>
      </c>
      <c r="B75" s="204" t="str">
        <f>VLOOKUP(A75,Adr!A:B,2,FALSE)</f>
        <v>Slovenský zväz pozemného hokeja</v>
      </c>
      <c r="C75" s="185" t="s">
        <v>1189</v>
      </c>
      <c r="D75" s="289">
        <v>66394</v>
      </c>
      <c r="E75" s="173">
        <v>0</v>
      </c>
      <c r="F75" s="166" t="s">
        <v>338</v>
      </c>
      <c r="G75" s="169" t="s">
        <v>319</v>
      </c>
      <c r="H75" s="169" t="s">
        <v>1058</v>
      </c>
      <c r="I75" s="192" t="str">
        <f t="shared" si="5"/>
        <v>31751075a</v>
      </c>
      <c r="J75" s="167" t="str">
        <f t="shared" si="6"/>
        <v>31751075026 02</v>
      </c>
      <c r="K75" s="5" t="s">
        <v>1190</v>
      </c>
      <c r="L75" s="167" t="str">
        <f t="shared" si="7"/>
        <v>31751075026 02B</v>
      </c>
      <c r="M75" s="5" t="str">
        <f t="shared" si="8"/>
        <v>Slovenský zväz pozemného hokejaaBpozemný hokej - bežné transfery</v>
      </c>
      <c r="N75" s="3" t="str">
        <f t="shared" si="9"/>
        <v>31751075aB</v>
      </c>
    </row>
    <row r="76" spans="1:14" x14ac:dyDescent="0.2">
      <c r="A76" s="182" t="s">
        <v>933</v>
      </c>
      <c r="B76" s="204" t="str">
        <f>VLOOKUP(A76,Adr!A:B,2,FALSE)</f>
        <v>Slovenský zväz pozemného hokeja</v>
      </c>
      <c r="C76" s="185" t="s">
        <v>1498</v>
      </c>
      <c r="D76" s="289">
        <v>10000</v>
      </c>
      <c r="E76" s="230">
        <v>0</v>
      </c>
      <c r="F76" s="166" t="s">
        <v>338</v>
      </c>
      <c r="G76" s="169" t="s">
        <v>319</v>
      </c>
      <c r="H76" s="169" t="s">
        <v>1490</v>
      </c>
      <c r="I76" s="192" t="str">
        <f t="shared" si="5"/>
        <v>31751075a</v>
      </c>
      <c r="J76" s="167" t="str">
        <f t="shared" si="6"/>
        <v>31751075026 02</v>
      </c>
      <c r="K76" s="5" t="s">
        <v>1190</v>
      </c>
      <c r="L76" s="167" t="str">
        <f t="shared" si="7"/>
        <v>31751075026 02K</v>
      </c>
      <c r="M76" s="5" t="str">
        <f t="shared" si="8"/>
        <v>Slovenský zväz pozemného hokejaaKpozemný hokej - kapitálové transfery</v>
      </c>
      <c r="N76" s="3" t="str">
        <f t="shared" si="9"/>
        <v>31751075aK</v>
      </c>
    </row>
    <row r="77" spans="1:14" x14ac:dyDescent="0.2">
      <c r="A77" s="202" t="s">
        <v>941</v>
      </c>
      <c r="B77" s="204" t="str">
        <f>VLOOKUP(A77,Adr!A:B,2,FALSE)</f>
        <v>Slovenský zväz psích záprahov</v>
      </c>
      <c r="C77" s="185" t="s">
        <v>1191</v>
      </c>
      <c r="D77" s="289">
        <v>19554</v>
      </c>
      <c r="E77" s="173">
        <v>0</v>
      </c>
      <c r="F77" s="166" t="s">
        <v>338</v>
      </c>
      <c r="G77" s="169" t="s">
        <v>319</v>
      </c>
      <c r="H77" s="169" t="s">
        <v>1058</v>
      </c>
      <c r="I77" s="192" t="str">
        <f t="shared" si="5"/>
        <v>37818058a</v>
      </c>
      <c r="J77" s="167" t="str">
        <f t="shared" si="6"/>
        <v>37818058026 02</v>
      </c>
      <c r="K77" s="5" t="s">
        <v>1192</v>
      </c>
      <c r="L77" s="167" t="str">
        <f t="shared" si="7"/>
        <v>37818058026 02B</v>
      </c>
      <c r="M77" s="5" t="str">
        <f t="shared" si="8"/>
        <v>Slovenský zväz psích záprahovaBpsie záprahy - bežné transfery</v>
      </c>
      <c r="N77" s="3" t="str">
        <f t="shared" si="9"/>
        <v>37818058aB</v>
      </c>
    </row>
    <row r="78" spans="1:14" x14ac:dyDescent="0.2">
      <c r="A78" s="202" t="s">
        <v>950</v>
      </c>
      <c r="B78" s="204" t="str">
        <f>VLOOKUP(A78,Adr!A:B,2,FALSE)</f>
        <v>Slovenský zväz rybolovnej techniky</v>
      </c>
      <c r="C78" s="185" t="s">
        <v>1193</v>
      </c>
      <c r="D78" s="289">
        <v>39020</v>
      </c>
      <c r="E78" s="230">
        <v>0</v>
      </c>
      <c r="F78" s="166" t="s">
        <v>338</v>
      </c>
      <c r="G78" s="169" t="s">
        <v>319</v>
      </c>
      <c r="H78" s="169" t="s">
        <v>1058</v>
      </c>
      <c r="I78" s="192" t="str">
        <f t="shared" si="5"/>
        <v>31871526a</v>
      </c>
      <c r="J78" s="167" t="str">
        <f t="shared" si="6"/>
        <v>31871526026 02</v>
      </c>
      <c r="K78" s="5" t="s">
        <v>1194</v>
      </c>
      <c r="L78" s="167" t="str">
        <f t="shared" si="7"/>
        <v>31871526026 02B</v>
      </c>
      <c r="M78" s="5" t="str">
        <f t="shared" si="8"/>
        <v>Slovenský zväz rybolovnej technikyaBrybolovná technika - bežné transfery</v>
      </c>
      <c r="N78" s="3" t="str">
        <f t="shared" si="9"/>
        <v>31871526aB</v>
      </c>
    </row>
    <row r="79" spans="1:14" x14ac:dyDescent="0.2">
      <c r="A79" s="166" t="s">
        <v>958</v>
      </c>
      <c r="B79" s="204" t="str">
        <f>VLOOKUP(A79,Adr!A:B,2,FALSE)</f>
        <v>Slovenský zväz sánkarov</v>
      </c>
      <c r="C79" s="185" t="s">
        <v>1195</v>
      </c>
      <c r="D79" s="289">
        <v>62812</v>
      </c>
      <c r="E79" s="173">
        <v>0</v>
      </c>
      <c r="F79" s="166" t="s">
        <v>338</v>
      </c>
      <c r="G79" s="169" t="s">
        <v>319</v>
      </c>
      <c r="H79" s="169" t="s">
        <v>1058</v>
      </c>
      <c r="I79" s="192" t="str">
        <f t="shared" si="5"/>
        <v>31989373a</v>
      </c>
      <c r="J79" s="167" t="str">
        <f t="shared" si="6"/>
        <v>31989373026 02</v>
      </c>
      <c r="K79" s="5" t="s">
        <v>1196</v>
      </c>
      <c r="L79" s="167" t="str">
        <f t="shared" si="7"/>
        <v>31989373026 02B</v>
      </c>
      <c r="M79" s="5" t="str">
        <f t="shared" si="8"/>
        <v>Slovenský zväz sánkarovaBsánkovanie - bežné transfery</v>
      </c>
      <c r="N79" s="3" t="str">
        <f t="shared" si="9"/>
        <v>31989373aB</v>
      </c>
    </row>
    <row r="80" spans="1:14" x14ac:dyDescent="0.2">
      <c r="A80" s="166" t="s">
        <v>958</v>
      </c>
      <c r="B80" s="204" t="str">
        <f>VLOOKUP(A80,Adr!A:B,2,FALSE)</f>
        <v>Slovenský zväz sánkarov</v>
      </c>
      <c r="C80" s="185" t="s">
        <v>1499</v>
      </c>
      <c r="D80" s="289">
        <v>3200</v>
      </c>
      <c r="E80" s="230">
        <v>0</v>
      </c>
      <c r="F80" s="166" t="s">
        <v>338</v>
      </c>
      <c r="G80" s="169" t="s">
        <v>319</v>
      </c>
      <c r="H80" s="169" t="s">
        <v>1490</v>
      </c>
      <c r="I80" s="192" t="str">
        <f t="shared" si="5"/>
        <v>31989373a</v>
      </c>
      <c r="J80" s="167" t="str">
        <f t="shared" si="6"/>
        <v>31989373026 02</v>
      </c>
      <c r="K80" s="5" t="s">
        <v>1196</v>
      </c>
      <c r="L80" s="167" t="str">
        <f t="shared" si="7"/>
        <v>31989373026 02K</v>
      </c>
      <c r="M80" s="5" t="str">
        <f t="shared" si="8"/>
        <v>Slovenský zväz sánkarovaKsánkovanie - kapitálové transfery</v>
      </c>
      <c r="N80" s="3" t="str">
        <f t="shared" si="9"/>
        <v>31989373aK</v>
      </c>
    </row>
    <row r="81" spans="1:14" x14ac:dyDescent="0.2">
      <c r="A81" s="166" t="s">
        <v>967</v>
      </c>
      <c r="B81" s="204" t="str">
        <f>VLOOKUP(A81,Adr!A:B,2,FALSE)</f>
        <v>Slovenský zväz športového ju-jitsu</v>
      </c>
      <c r="C81" s="185" t="s">
        <v>1197</v>
      </c>
      <c r="D81" s="289">
        <v>15790</v>
      </c>
      <c r="E81" s="173">
        <v>0</v>
      </c>
      <c r="F81" s="166" t="s">
        <v>338</v>
      </c>
      <c r="G81" s="169" t="s">
        <v>319</v>
      </c>
      <c r="H81" s="169" t="s">
        <v>1058</v>
      </c>
      <c r="I81" s="192" t="str">
        <f t="shared" si="5"/>
        <v>42219922a</v>
      </c>
      <c r="J81" s="167" t="str">
        <f t="shared" si="6"/>
        <v>42219922026 02</v>
      </c>
      <c r="K81" s="5" t="s">
        <v>1198</v>
      </c>
      <c r="L81" s="167" t="str">
        <f t="shared" si="7"/>
        <v>42219922026 02B</v>
      </c>
      <c r="M81" s="5" t="str">
        <f t="shared" si="8"/>
        <v>Slovenský zväz športového ju-jitsuaBju-jitsu - bežné transfery</v>
      </c>
      <c r="N81" s="3" t="str">
        <f t="shared" si="9"/>
        <v>42219922aB</v>
      </c>
    </row>
    <row r="82" spans="1:14" x14ac:dyDescent="0.2">
      <c r="A82" s="166" t="s">
        <v>976</v>
      </c>
      <c r="B82" s="204" t="str">
        <f>VLOOKUP(A82,Adr!A:B,2,FALSE)</f>
        <v>Slovenský zväz športového rybolovu</v>
      </c>
      <c r="C82" s="196" t="s">
        <v>1199</v>
      </c>
      <c r="D82" s="289">
        <v>72718</v>
      </c>
      <c r="E82" s="230">
        <v>0</v>
      </c>
      <c r="F82" s="166" t="s">
        <v>338</v>
      </c>
      <c r="G82" s="169" t="s">
        <v>319</v>
      </c>
      <c r="H82" s="169" t="s">
        <v>1058</v>
      </c>
      <c r="I82" s="192" t="str">
        <f t="shared" si="5"/>
        <v>51118831a</v>
      </c>
      <c r="J82" s="167" t="str">
        <f t="shared" si="6"/>
        <v>51118831026 02</v>
      </c>
      <c r="K82" s="5" t="s">
        <v>1200</v>
      </c>
      <c r="L82" s="167" t="str">
        <f t="shared" si="7"/>
        <v>51118831026 02B</v>
      </c>
      <c r="M82" s="5" t="str">
        <f t="shared" si="8"/>
        <v>Slovenský zväz športového rybolovuaBšportové rybárstvo - bežné transfery</v>
      </c>
      <c r="N82" s="3" t="str">
        <f t="shared" si="9"/>
        <v>51118831aB</v>
      </c>
    </row>
    <row r="83" spans="1:14" x14ac:dyDescent="0.2">
      <c r="A83" s="166" t="s">
        <v>984</v>
      </c>
      <c r="B83" s="204" t="str">
        <f>VLOOKUP(A83,Adr!A:B,2,FALSE)</f>
        <v>Slovenský zväz tanečných športov</v>
      </c>
      <c r="C83" s="196" t="s">
        <v>1201</v>
      </c>
      <c r="D83" s="289">
        <v>309566</v>
      </c>
      <c r="E83" s="173">
        <v>0</v>
      </c>
      <c r="F83" s="166" t="s">
        <v>338</v>
      </c>
      <c r="G83" s="169" t="s">
        <v>319</v>
      </c>
      <c r="H83" s="169" t="s">
        <v>1058</v>
      </c>
      <c r="I83" s="192" t="str">
        <f t="shared" si="5"/>
        <v>00684767a</v>
      </c>
      <c r="J83" s="167" t="str">
        <f t="shared" si="6"/>
        <v>00684767026 02</v>
      </c>
      <c r="K83" s="5" t="s">
        <v>1202</v>
      </c>
      <c r="L83" s="167" t="str">
        <f t="shared" si="7"/>
        <v>00684767026 02B</v>
      </c>
      <c r="M83" s="5" t="str">
        <f t="shared" si="8"/>
        <v>Slovenský zväz tanečných športovaBtanečný šport - bežné transfery</v>
      </c>
      <c r="N83" s="3" t="str">
        <f t="shared" si="9"/>
        <v>00684767aB</v>
      </c>
    </row>
    <row r="84" spans="1:14" x14ac:dyDescent="0.2">
      <c r="A84" s="166" t="s">
        <v>990</v>
      </c>
      <c r="B84" s="204" t="str">
        <f>VLOOKUP(A84,Adr!A:B,2,FALSE)</f>
        <v>Slovenský zväz vodného lyžovania a wakeboardingu</v>
      </c>
      <c r="C84" s="190" t="s">
        <v>1203</v>
      </c>
      <c r="D84" s="291">
        <v>30430</v>
      </c>
      <c r="E84" s="230">
        <v>0</v>
      </c>
      <c r="F84" s="166" t="s">
        <v>338</v>
      </c>
      <c r="G84" s="169" t="s">
        <v>319</v>
      </c>
      <c r="H84" s="169" t="s">
        <v>1058</v>
      </c>
      <c r="I84" s="192" t="str">
        <f t="shared" si="5"/>
        <v>30793203a</v>
      </c>
      <c r="J84" s="167" t="str">
        <f t="shared" si="6"/>
        <v>30793203026 02</v>
      </c>
      <c r="K84" s="5" t="s">
        <v>1204</v>
      </c>
      <c r="L84" s="167" t="str">
        <f t="shared" si="7"/>
        <v>30793203026 02B</v>
      </c>
      <c r="M84" s="5" t="str">
        <f t="shared" si="8"/>
        <v>Slovenský zväz vodného lyžovania a wakeboardinguaBvodné lyžovanie - bežné transfery</v>
      </c>
      <c r="N84" s="3" t="str">
        <f t="shared" si="9"/>
        <v>30793203aB</v>
      </c>
    </row>
    <row r="85" spans="1:14" x14ac:dyDescent="0.2">
      <c r="A85" s="182" t="s">
        <v>997</v>
      </c>
      <c r="B85" s="204" t="str">
        <f>VLOOKUP(A85,Adr!A:B,2,FALSE)</f>
        <v>Slovenský zväz vodného motorizmu</v>
      </c>
      <c r="C85" s="169" t="s">
        <v>1205</v>
      </c>
      <c r="D85" s="291">
        <v>15790</v>
      </c>
      <c r="E85" s="173">
        <v>0</v>
      </c>
      <c r="F85" s="166" t="s">
        <v>338</v>
      </c>
      <c r="G85" s="169" t="s">
        <v>319</v>
      </c>
      <c r="H85" s="169" t="s">
        <v>1058</v>
      </c>
      <c r="I85" s="192" t="str">
        <f t="shared" ref="I85:I93" si="10">A85&amp;F85</f>
        <v>00681768a</v>
      </c>
      <c r="J85" s="167" t="str">
        <f t="shared" ref="J85:J93" si="11">A85&amp;G85</f>
        <v>00681768026 02</v>
      </c>
      <c r="K85" s="5" t="s">
        <v>1206</v>
      </c>
      <c r="L85" s="167" t="str">
        <f t="shared" ref="L85:L147" si="12">A85&amp;G85&amp;H85</f>
        <v>00681768026 02B</v>
      </c>
      <c r="M85" s="5" t="str">
        <f t="shared" ref="M85:M147" si="13">B85&amp;F85&amp;H85&amp;C85</f>
        <v>Slovenský zväz vodného motorizmuaBvodný motorizmus - bežné transfery</v>
      </c>
      <c r="N85" s="3" t="str">
        <f t="shared" ref="N85:N147" si="14">+I85&amp;H85</f>
        <v>00681768aB</v>
      </c>
    </row>
    <row r="86" spans="1:14" x14ac:dyDescent="0.2">
      <c r="A86" s="202" t="s">
        <v>1005</v>
      </c>
      <c r="B86" s="204" t="str">
        <f>VLOOKUP(A86,Adr!A:B,2,FALSE)</f>
        <v>Slovenský zväz vzpierania</v>
      </c>
      <c r="C86" s="169" t="s">
        <v>1207</v>
      </c>
      <c r="D86" s="291">
        <v>170038</v>
      </c>
      <c r="E86" s="230">
        <v>0</v>
      </c>
      <c r="F86" s="166" t="s">
        <v>338</v>
      </c>
      <c r="G86" s="169" t="s">
        <v>319</v>
      </c>
      <c r="H86" s="169" t="s">
        <v>1058</v>
      </c>
      <c r="I86" s="192" t="str">
        <f t="shared" si="10"/>
        <v>31796079a</v>
      </c>
      <c r="J86" s="167" t="str">
        <f t="shared" si="11"/>
        <v>31796079026 02</v>
      </c>
      <c r="K86" s="5" t="s">
        <v>1208</v>
      </c>
      <c r="L86" s="167" t="str">
        <f t="shared" si="12"/>
        <v>31796079026 02B</v>
      </c>
      <c r="M86" s="5" t="str">
        <f t="shared" si="13"/>
        <v>Slovenský zväz vzpieraniaaBvzpieranie - bežné transfery</v>
      </c>
      <c r="N86" s="3" t="str">
        <f t="shared" si="14"/>
        <v>31796079aB</v>
      </c>
    </row>
    <row r="87" spans="1:14" x14ac:dyDescent="0.2">
      <c r="A87" s="202" t="s">
        <v>1005</v>
      </c>
      <c r="B87" s="204" t="str">
        <f>VLOOKUP(A87,Adr!A:B,2,FALSE)</f>
        <v>Slovenský zväz vzpierania</v>
      </c>
      <c r="C87" s="169" t="s">
        <v>1500</v>
      </c>
      <c r="D87" s="291">
        <v>60000</v>
      </c>
      <c r="E87" s="173">
        <v>0</v>
      </c>
      <c r="F87" s="166" t="s">
        <v>338</v>
      </c>
      <c r="G87" s="169" t="s">
        <v>319</v>
      </c>
      <c r="H87" s="169" t="s">
        <v>1490</v>
      </c>
      <c r="I87" s="192" t="str">
        <f t="shared" si="10"/>
        <v>31796079a</v>
      </c>
      <c r="J87" s="167" t="str">
        <f t="shared" si="11"/>
        <v>31796079026 02</v>
      </c>
      <c r="K87" s="5" t="s">
        <v>1208</v>
      </c>
      <c r="L87" s="167" t="str">
        <f t="shared" si="12"/>
        <v>31796079026 02K</v>
      </c>
      <c r="M87" s="5" t="str">
        <f t="shared" si="13"/>
        <v>Slovenský zväz vzpieraniaaKvzpieranie - kapitálové transfery</v>
      </c>
      <c r="N87" s="3" t="str">
        <f t="shared" si="14"/>
        <v>31796079aK</v>
      </c>
    </row>
    <row r="88" spans="1:14" x14ac:dyDescent="0.2">
      <c r="A88" s="198" t="s">
        <v>1011</v>
      </c>
      <c r="B88" s="204" t="str">
        <f>VLOOKUP(A88,Adr!A:B,2,FALSE)</f>
        <v>Teqballová federácia Slovensko</v>
      </c>
      <c r="C88" s="185" t="s">
        <v>1209</v>
      </c>
      <c r="D88" s="290">
        <v>23790</v>
      </c>
      <c r="E88" s="230">
        <v>0</v>
      </c>
      <c r="F88" s="166" t="s">
        <v>338</v>
      </c>
      <c r="G88" s="169" t="s">
        <v>319</v>
      </c>
      <c r="H88" s="169" t="s">
        <v>1058</v>
      </c>
      <c r="I88" s="192" t="str">
        <f t="shared" si="10"/>
        <v>53007344a</v>
      </c>
      <c r="J88" s="167" t="str">
        <f t="shared" si="11"/>
        <v>53007344026 02</v>
      </c>
      <c r="K88" s="5" t="s">
        <v>1210</v>
      </c>
      <c r="L88" s="167" t="str">
        <f t="shared" si="12"/>
        <v>53007344026 02B</v>
      </c>
      <c r="M88" s="5" t="str">
        <f t="shared" si="13"/>
        <v>Teqballová federácia SlovenskoaBteqball - bežné transfery</v>
      </c>
      <c r="N88" s="3" t="str">
        <f t="shared" si="14"/>
        <v>53007344aB</v>
      </c>
    </row>
    <row r="89" spans="1:14" x14ac:dyDescent="0.2">
      <c r="A89" s="198" t="s">
        <v>1011</v>
      </c>
      <c r="B89" s="204" t="str">
        <f>VLOOKUP(A89,Adr!A:B,2,FALSE)</f>
        <v>Teqballová federácia Slovensko</v>
      </c>
      <c r="C89" s="185" t="s">
        <v>1501</v>
      </c>
      <c r="D89" s="290">
        <v>8000</v>
      </c>
      <c r="E89" s="173">
        <v>0</v>
      </c>
      <c r="F89" s="166" t="s">
        <v>338</v>
      </c>
      <c r="G89" s="169" t="s">
        <v>319</v>
      </c>
      <c r="H89" s="169" t="s">
        <v>1490</v>
      </c>
      <c r="I89" s="192" t="str">
        <f t="shared" si="10"/>
        <v>53007344a</v>
      </c>
      <c r="J89" s="167" t="str">
        <f t="shared" si="11"/>
        <v>53007344026 02</v>
      </c>
      <c r="K89" s="5" t="s">
        <v>1210</v>
      </c>
      <c r="L89" s="167" t="str">
        <f t="shared" si="12"/>
        <v>53007344026 02K</v>
      </c>
      <c r="M89" s="5" t="str">
        <f t="shared" si="13"/>
        <v>Teqballová federácia SlovenskoaKteqball - kapitálové transfery</v>
      </c>
      <c r="N89" s="3" t="str">
        <f t="shared" si="14"/>
        <v>53007344aK</v>
      </c>
    </row>
    <row r="90" spans="1:14" x14ac:dyDescent="0.2">
      <c r="A90" s="198" t="s">
        <v>1019</v>
      </c>
      <c r="B90" s="204" t="str">
        <f>VLOOKUP(A90,Adr!A:B,2,FALSE)</f>
        <v>Združenie šípkarských organizácií</v>
      </c>
      <c r="C90" s="185" t="s">
        <v>1211</v>
      </c>
      <c r="D90" s="290">
        <v>38732</v>
      </c>
      <c r="E90" s="230">
        <v>0</v>
      </c>
      <c r="F90" s="166" t="s">
        <v>338</v>
      </c>
      <c r="G90" s="169" t="s">
        <v>319</v>
      </c>
      <c r="H90" s="169" t="s">
        <v>1058</v>
      </c>
      <c r="I90" s="192" t="str">
        <f t="shared" si="10"/>
        <v>35538015a</v>
      </c>
      <c r="J90" s="167" t="str">
        <f t="shared" si="11"/>
        <v>35538015026 02</v>
      </c>
      <c r="K90" s="5" t="s">
        <v>1212</v>
      </c>
      <c r="L90" s="167" t="str">
        <f t="shared" si="12"/>
        <v>35538015026 02B</v>
      </c>
      <c r="M90" s="5" t="str">
        <f t="shared" si="13"/>
        <v>Združenie šípkarských organizáciíaBšípky - bežné transfery</v>
      </c>
      <c r="N90" s="3" t="str">
        <f t="shared" si="14"/>
        <v>35538015aB</v>
      </c>
    </row>
    <row r="91" spans="1:14" x14ac:dyDescent="0.2">
      <c r="A91" s="202" t="s">
        <v>1026</v>
      </c>
      <c r="B91" s="204" t="str">
        <f>VLOOKUP(A91,Adr!A:B,2,FALSE)</f>
        <v>Zväz potápačov Slovenska</v>
      </c>
      <c r="C91" s="196" t="s">
        <v>1213</v>
      </c>
      <c r="D91" s="289">
        <v>48328</v>
      </c>
      <c r="E91" s="173">
        <v>0</v>
      </c>
      <c r="F91" s="166" t="s">
        <v>338</v>
      </c>
      <c r="G91" s="169" t="s">
        <v>319</v>
      </c>
      <c r="H91" s="169" t="s">
        <v>1058</v>
      </c>
      <c r="I91" s="192" t="str">
        <f t="shared" si="10"/>
        <v>00585319a</v>
      </c>
      <c r="J91" s="167" t="str">
        <f t="shared" si="11"/>
        <v>00585319026 02</v>
      </c>
      <c r="K91" s="5" t="s">
        <v>1214</v>
      </c>
      <c r="L91" s="167" t="str">
        <f t="shared" si="12"/>
        <v>00585319026 02B</v>
      </c>
      <c r="M91" s="5" t="str">
        <f t="shared" si="13"/>
        <v>Zväz potápačov SlovenskaaBpotápačské športy - bežné transfery</v>
      </c>
      <c r="N91" s="3" t="str">
        <f t="shared" si="14"/>
        <v>00585319aB</v>
      </c>
    </row>
    <row r="92" spans="1:14" x14ac:dyDescent="0.2">
      <c r="A92" s="198" t="s">
        <v>1033</v>
      </c>
      <c r="B92" s="204" t="str">
        <f>VLOOKUP(A92,Adr!A:B,2,FALSE)</f>
        <v>Zväz slovenského kolieskového korčuľovania</v>
      </c>
      <c r="C92" s="196" t="s">
        <v>1215</v>
      </c>
      <c r="D92" s="289">
        <v>108886</v>
      </c>
      <c r="E92" s="230">
        <v>0</v>
      </c>
      <c r="F92" s="166" t="s">
        <v>338</v>
      </c>
      <c r="G92" s="169" t="s">
        <v>319</v>
      </c>
      <c r="H92" s="169" t="s">
        <v>1058</v>
      </c>
      <c r="I92" s="192" t="str">
        <f t="shared" si="10"/>
        <v>42132690a</v>
      </c>
      <c r="J92" s="167" t="str">
        <f t="shared" si="11"/>
        <v>42132690026 02</v>
      </c>
      <c r="K92" s="5" t="s">
        <v>1216</v>
      </c>
      <c r="L92" s="167" t="str">
        <f t="shared" si="12"/>
        <v>42132690026 02B</v>
      </c>
      <c r="M92" s="5" t="str">
        <f t="shared" si="13"/>
        <v>Zväz slovenského kolieskového korčuľovaniaaBkolieskové korčuľovanie - bežné transfery</v>
      </c>
      <c r="N92" s="3" t="str">
        <f t="shared" si="14"/>
        <v>42132690aB</v>
      </c>
    </row>
    <row r="93" spans="1:14" x14ac:dyDescent="0.2">
      <c r="A93" s="166" t="s">
        <v>1040</v>
      </c>
      <c r="B93" s="204" t="str">
        <f>VLOOKUP(A93,Adr!A:B,2,FALSE)</f>
        <v>Zväz slovenského lyžovania</v>
      </c>
      <c r="C93" s="185" t="s">
        <v>1217</v>
      </c>
      <c r="D93" s="291">
        <v>841652</v>
      </c>
      <c r="E93" s="173">
        <v>0</v>
      </c>
      <c r="F93" s="166" t="s">
        <v>338</v>
      </c>
      <c r="G93" s="169" t="s">
        <v>319</v>
      </c>
      <c r="H93" s="169" t="s">
        <v>1058</v>
      </c>
      <c r="I93" s="192" t="str">
        <f t="shared" si="10"/>
        <v>50671669a</v>
      </c>
      <c r="J93" s="167" t="str">
        <f t="shared" si="11"/>
        <v>50671669026 02</v>
      </c>
      <c r="K93" s="5" t="s">
        <v>1218</v>
      </c>
      <c r="L93" s="167" t="str">
        <f t="shared" si="12"/>
        <v>50671669026 02B</v>
      </c>
      <c r="M93" s="5" t="str">
        <f t="shared" si="13"/>
        <v>Zväz slovenského lyžovaniaaBlyžovanie - bežné transfery</v>
      </c>
      <c r="N93" s="3" t="str">
        <f t="shared" si="14"/>
        <v>50671669aB</v>
      </c>
    </row>
    <row r="94" spans="1:14" x14ac:dyDescent="0.2">
      <c r="A94" s="166"/>
      <c r="B94" s="204" t="e">
        <f>VLOOKUP(A94,Adr!A:B,2,FALSE)</f>
        <v>#N/A</v>
      </c>
      <c r="C94" s="185"/>
      <c r="D94" s="289"/>
      <c r="E94" s="230"/>
      <c r="F94" s="166"/>
      <c r="G94" s="169"/>
      <c r="H94" s="169"/>
      <c r="I94" s="192" t="str">
        <f t="shared" ref="I94:I157" si="15">A94&amp;F94</f>
        <v/>
      </c>
      <c r="J94" s="167" t="str">
        <f t="shared" ref="J94:J157" si="16">A94&amp;G94</f>
        <v/>
      </c>
      <c r="K94" s="5"/>
      <c r="L94" s="167" t="str">
        <f t="shared" si="12"/>
        <v/>
      </c>
      <c r="M94" s="5" t="e">
        <f t="shared" si="13"/>
        <v>#N/A</v>
      </c>
      <c r="N94" s="3" t="str">
        <f t="shared" si="14"/>
        <v/>
      </c>
    </row>
    <row r="95" spans="1:14" x14ac:dyDescent="0.2">
      <c r="A95" s="202"/>
      <c r="B95" s="204" t="e">
        <f>VLOOKUP(A95,Adr!A:B,2,FALSE)</f>
        <v>#N/A</v>
      </c>
      <c r="C95" s="185"/>
      <c r="D95" s="289"/>
      <c r="E95" s="173"/>
      <c r="F95" s="166"/>
      <c r="G95" s="169"/>
      <c r="H95" s="169"/>
      <c r="I95" s="192" t="str">
        <f t="shared" si="15"/>
        <v/>
      </c>
      <c r="J95" s="167" t="str">
        <f t="shared" si="16"/>
        <v/>
      </c>
      <c r="K95" s="5"/>
      <c r="L95" s="167" t="str">
        <f t="shared" si="12"/>
        <v/>
      </c>
      <c r="M95" s="5" t="e">
        <f t="shared" si="13"/>
        <v>#N/A</v>
      </c>
      <c r="N95" s="3" t="str">
        <f t="shared" si="14"/>
        <v/>
      </c>
    </row>
    <row r="96" spans="1:14" x14ac:dyDescent="0.2">
      <c r="A96" s="166"/>
      <c r="B96" s="204" t="e">
        <f>VLOOKUP(A96,Adr!A:B,2,FALSE)</f>
        <v>#N/A</v>
      </c>
      <c r="C96" s="185"/>
      <c r="D96" s="289"/>
      <c r="E96" s="230"/>
      <c r="F96" s="166"/>
      <c r="G96" s="169"/>
      <c r="H96" s="169"/>
      <c r="I96" s="192" t="str">
        <f t="shared" si="15"/>
        <v/>
      </c>
      <c r="J96" s="167" t="str">
        <f t="shared" si="16"/>
        <v/>
      </c>
      <c r="K96" s="5"/>
      <c r="L96" s="167" t="str">
        <f t="shared" si="12"/>
        <v/>
      </c>
      <c r="M96" s="5" t="e">
        <f t="shared" si="13"/>
        <v>#N/A</v>
      </c>
      <c r="N96" s="3" t="str">
        <f t="shared" si="14"/>
        <v/>
      </c>
    </row>
    <row r="97" spans="1:14" x14ac:dyDescent="0.2">
      <c r="A97" s="182"/>
      <c r="B97" s="204" t="e">
        <f>VLOOKUP(A97,Adr!A:B,2,FALSE)</f>
        <v>#N/A</v>
      </c>
      <c r="C97" s="169"/>
      <c r="D97" s="290"/>
      <c r="E97" s="173"/>
      <c r="F97" s="166"/>
      <c r="G97" s="169"/>
      <c r="H97" s="169"/>
      <c r="I97" s="192" t="str">
        <f t="shared" si="15"/>
        <v/>
      </c>
      <c r="J97" s="167" t="str">
        <f t="shared" si="16"/>
        <v/>
      </c>
      <c r="K97" s="5"/>
      <c r="L97" s="167" t="str">
        <f t="shared" si="12"/>
        <v/>
      </c>
      <c r="M97" s="5" t="e">
        <f t="shared" si="13"/>
        <v>#N/A</v>
      </c>
      <c r="N97" s="3" t="str">
        <f t="shared" si="14"/>
        <v/>
      </c>
    </row>
    <row r="98" spans="1:14" x14ac:dyDescent="0.2">
      <c r="A98" s="166"/>
      <c r="B98" s="204" t="e">
        <f>VLOOKUP(A98,Adr!A:B,2,FALSE)</f>
        <v>#N/A</v>
      </c>
      <c r="C98" s="185"/>
      <c r="D98" s="289"/>
      <c r="E98" s="230"/>
      <c r="F98" s="166"/>
      <c r="G98" s="169"/>
      <c r="H98" s="169"/>
      <c r="I98" s="192" t="str">
        <f t="shared" si="15"/>
        <v/>
      </c>
      <c r="J98" s="167" t="str">
        <f t="shared" si="16"/>
        <v/>
      </c>
      <c r="K98" s="5"/>
      <c r="L98" s="167" t="str">
        <f t="shared" si="12"/>
        <v/>
      </c>
      <c r="M98" s="5" t="e">
        <f t="shared" si="13"/>
        <v>#N/A</v>
      </c>
      <c r="N98" s="3" t="str">
        <f t="shared" si="14"/>
        <v/>
      </c>
    </row>
    <row r="99" spans="1:14" x14ac:dyDescent="0.2">
      <c r="A99" s="198"/>
      <c r="B99" s="204" t="e">
        <f>VLOOKUP(A99,Adr!A:B,2,FALSE)</f>
        <v>#N/A</v>
      </c>
      <c r="C99" s="169"/>
      <c r="D99" s="290"/>
      <c r="E99" s="173"/>
      <c r="F99" s="166"/>
      <c r="G99" s="169"/>
      <c r="H99" s="169"/>
      <c r="I99" s="192" t="str">
        <f t="shared" si="15"/>
        <v/>
      </c>
      <c r="J99" s="167" t="str">
        <f t="shared" si="16"/>
        <v/>
      </c>
      <c r="K99" s="5"/>
      <c r="L99" s="167" t="str">
        <f t="shared" si="12"/>
        <v/>
      </c>
      <c r="M99" s="5" t="e">
        <f t="shared" si="13"/>
        <v>#N/A</v>
      </c>
      <c r="N99" s="3" t="str">
        <f t="shared" si="14"/>
        <v/>
      </c>
    </row>
    <row r="100" spans="1:14" x14ac:dyDescent="0.2">
      <c r="A100" s="198"/>
      <c r="B100" s="204" t="e">
        <f>VLOOKUP(A100,Adr!A:B,2,FALSE)</f>
        <v>#N/A</v>
      </c>
      <c r="C100" s="169"/>
      <c r="D100" s="290"/>
      <c r="E100" s="230"/>
      <c r="F100" s="166"/>
      <c r="G100" s="169"/>
      <c r="H100" s="169"/>
      <c r="I100" s="192" t="str">
        <f t="shared" si="15"/>
        <v/>
      </c>
      <c r="J100" s="167" t="str">
        <f t="shared" si="16"/>
        <v/>
      </c>
      <c r="K100" s="5"/>
      <c r="L100" s="167" t="str">
        <f t="shared" si="12"/>
        <v/>
      </c>
      <c r="M100" s="5" t="e">
        <f t="shared" si="13"/>
        <v>#N/A</v>
      </c>
      <c r="N100" s="3" t="str">
        <f t="shared" si="14"/>
        <v/>
      </c>
    </row>
    <row r="101" spans="1:14" x14ac:dyDescent="0.2">
      <c r="A101" s="198"/>
      <c r="B101" s="204" t="e">
        <f>VLOOKUP(A101,Adr!A:B,2,FALSE)</f>
        <v>#N/A</v>
      </c>
      <c r="C101" s="196"/>
      <c r="D101" s="289"/>
      <c r="E101" s="173"/>
      <c r="F101" s="166"/>
      <c r="G101" s="169"/>
      <c r="H101" s="169"/>
      <c r="I101" s="192" t="str">
        <f t="shared" si="15"/>
        <v/>
      </c>
      <c r="J101" s="167" t="str">
        <f t="shared" si="16"/>
        <v/>
      </c>
      <c r="K101" s="5"/>
      <c r="L101" s="167" t="str">
        <f t="shared" si="12"/>
        <v/>
      </c>
      <c r="M101" s="5" t="e">
        <f t="shared" si="13"/>
        <v>#N/A</v>
      </c>
      <c r="N101" s="3" t="str">
        <f t="shared" si="14"/>
        <v/>
      </c>
    </row>
    <row r="102" spans="1:14" x14ac:dyDescent="0.2">
      <c r="A102" s="202"/>
      <c r="B102" s="204" t="e">
        <f>VLOOKUP(A102,Adr!A:B,2,FALSE)</f>
        <v>#N/A</v>
      </c>
      <c r="C102" s="196"/>
      <c r="D102" s="289"/>
      <c r="E102" s="230"/>
      <c r="F102" s="166"/>
      <c r="G102" s="169"/>
      <c r="H102" s="169"/>
      <c r="I102" s="192" t="str">
        <f t="shared" si="15"/>
        <v/>
      </c>
      <c r="J102" s="167" t="str">
        <f t="shared" si="16"/>
        <v/>
      </c>
      <c r="K102" s="5"/>
      <c r="L102" s="167" t="str">
        <f t="shared" si="12"/>
        <v/>
      </c>
      <c r="M102" s="5" t="e">
        <f t="shared" si="13"/>
        <v>#N/A</v>
      </c>
      <c r="N102" s="3" t="str">
        <f t="shared" si="14"/>
        <v/>
      </c>
    </row>
    <row r="103" spans="1:14" x14ac:dyDescent="0.2">
      <c r="A103" s="202"/>
      <c r="B103" s="204" t="e">
        <f>VLOOKUP(A103,Adr!A:B,2,FALSE)</f>
        <v>#N/A</v>
      </c>
      <c r="C103" s="185"/>
      <c r="D103" s="289"/>
      <c r="E103" s="173"/>
      <c r="F103" s="166"/>
      <c r="G103" s="169"/>
      <c r="H103" s="169"/>
      <c r="I103" s="192" t="str">
        <f t="shared" si="15"/>
        <v/>
      </c>
      <c r="J103" s="167" t="str">
        <f t="shared" si="16"/>
        <v/>
      </c>
      <c r="K103" s="5"/>
      <c r="L103" s="167" t="str">
        <f t="shared" si="12"/>
        <v/>
      </c>
      <c r="M103" s="5" t="e">
        <f t="shared" si="13"/>
        <v>#N/A</v>
      </c>
      <c r="N103" s="3" t="str">
        <f t="shared" si="14"/>
        <v/>
      </c>
    </row>
    <row r="104" spans="1:14" x14ac:dyDescent="0.2">
      <c r="A104" s="202"/>
      <c r="B104" s="204" t="e">
        <f>VLOOKUP(A104,Adr!A:B,2,FALSE)</f>
        <v>#N/A</v>
      </c>
      <c r="C104" s="196"/>
      <c r="D104" s="289"/>
      <c r="E104" s="230"/>
      <c r="F104" s="166"/>
      <c r="G104" s="169"/>
      <c r="H104" s="169"/>
      <c r="I104" s="192" t="str">
        <f t="shared" si="15"/>
        <v/>
      </c>
      <c r="J104" s="167" t="str">
        <f t="shared" si="16"/>
        <v/>
      </c>
      <c r="K104" s="5"/>
      <c r="L104" s="167" t="str">
        <f t="shared" si="12"/>
        <v/>
      </c>
      <c r="M104" s="5" t="e">
        <f t="shared" si="13"/>
        <v>#N/A</v>
      </c>
      <c r="N104" s="3" t="str">
        <f t="shared" si="14"/>
        <v/>
      </c>
    </row>
    <row r="105" spans="1:14" x14ac:dyDescent="0.2">
      <c r="A105" s="166"/>
      <c r="B105" s="204" t="e">
        <f>VLOOKUP(A105,Adr!A:B,2,FALSE)</f>
        <v>#N/A</v>
      </c>
      <c r="C105" s="185"/>
      <c r="D105" s="289"/>
      <c r="E105" s="173"/>
      <c r="F105" s="166"/>
      <c r="G105" s="169"/>
      <c r="H105" s="169"/>
      <c r="I105" s="192" t="str">
        <f t="shared" si="15"/>
        <v/>
      </c>
      <c r="J105" s="167" t="str">
        <f t="shared" si="16"/>
        <v/>
      </c>
      <c r="K105" s="5"/>
      <c r="L105" s="167" t="str">
        <f t="shared" si="12"/>
        <v/>
      </c>
      <c r="M105" s="5" t="e">
        <f t="shared" si="13"/>
        <v>#N/A</v>
      </c>
      <c r="N105" s="3" t="str">
        <f t="shared" si="14"/>
        <v/>
      </c>
    </row>
    <row r="106" spans="1:14" x14ac:dyDescent="0.2">
      <c r="A106" s="166"/>
      <c r="B106" s="204" t="e">
        <f>VLOOKUP(A106,Adr!A:B,2,FALSE)</f>
        <v>#N/A</v>
      </c>
      <c r="C106" s="196"/>
      <c r="D106" s="291"/>
      <c r="E106" s="230"/>
      <c r="F106" s="166"/>
      <c r="G106" s="169"/>
      <c r="H106" s="169"/>
      <c r="I106" s="192" t="str">
        <f t="shared" si="15"/>
        <v/>
      </c>
      <c r="J106" s="167" t="str">
        <f t="shared" si="16"/>
        <v/>
      </c>
      <c r="K106" s="5"/>
      <c r="L106" s="167" t="str">
        <f t="shared" si="12"/>
        <v/>
      </c>
      <c r="M106" s="5" t="e">
        <f t="shared" si="13"/>
        <v>#N/A</v>
      </c>
      <c r="N106" s="3" t="str">
        <f t="shared" si="14"/>
        <v/>
      </c>
    </row>
    <row r="107" spans="1:14" x14ac:dyDescent="0.2">
      <c r="A107" s="202"/>
      <c r="B107" s="204" t="e">
        <f>VLOOKUP(A107,Adr!A:B,2,FALSE)</f>
        <v>#N/A</v>
      </c>
      <c r="C107" s="185"/>
      <c r="D107" s="289"/>
      <c r="E107" s="173"/>
      <c r="F107" s="166"/>
      <c r="G107" s="169"/>
      <c r="H107" s="169"/>
      <c r="I107" s="192" t="str">
        <f t="shared" si="15"/>
        <v/>
      </c>
      <c r="J107" s="167" t="str">
        <f t="shared" si="16"/>
        <v/>
      </c>
      <c r="K107" s="5"/>
      <c r="L107" s="167" t="str">
        <f t="shared" si="12"/>
        <v/>
      </c>
      <c r="M107" s="5" t="e">
        <f t="shared" si="13"/>
        <v>#N/A</v>
      </c>
      <c r="N107" s="3" t="str">
        <f t="shared" si="14"/>
        <v/>
      </c>
    </row>
    <row r="108" spans="1:14" x14ac:dyDescent="0.2">
      <c r="A108" s="202"/>
      <c r="B108" s="204" t="e">
        <f>VLOOKUP(A108,Adr!A:B,2,FALSE)</f>
        <v>#N/A</v>
      </c>
      <c r="C108" s="185"/>
      <c r="D108" s="289"/>
      <c r="E108" s="230"/>
      <c r="F108" s="166"/>
      <c r="G108" s="169"/>
      <c r="H108" s="169"/>
      <c r="I108" s="192" t="str">
        <f t="shared" si="15"/>
        <v/>
      </c>
      <c r="J108" s="167" t="str">
        <f t="shared" si="16"/>
        <v/>
      </c>
      <c r="K108" s="5"/>
      <c r="L108" s="167" t="str">
        <f t="shared" si="12"/>
        <v/>
      </c>
      <c r="M108" s="5" t="e">
        <f t="shared" si="13"/>
        <v>#N/A</v>
      </c>
      <c r="N108" s="3" t="str">
        <f t="shared" si="14"/>
        <v/>
      </c>
    </row>
    <row r="109" spans="1:14" x14ac:dyDescent="0.2">
      <c r="A109" s="198"/>
      <c r="B109" s="204" t="e">
        <f>VLOOKUP(A109,Adr!A:B,2,FALSE)</f>
        <v>#N/A</v>
      </c>
      <c r="C109" s="185"/>
      <c r="D109" s="289"/>
      <c r="E109" s="173"/>
      <c r="F109" s="166"/>
      <c r="G109" s="169"/>
      <c r="H109" s="169"/>
      <c r="I109" s="192" t="str">
        <f t="shared" si="15"/>
        <v/>
      </c>
      <c r="J109" s="167" t="str">
        <f t="shared" si="16"/>
        <v/>
      </c>
      <c r="K109" s="5"/>
      <c r="L109" s="167" t="str">
        <f t="shared" si="12"/>
        <v/>
      </c>
      <c r="M109" s="5" t="e">
        <f t="shared" si="13"/>
        <v>#N/A</v>
      </c>
      <c r="N109" s="3" t="str">
        <f t="shared" si="14"/>
        <v/>
      </c>
    </row>
    <row r="110" spans="1:14" x14ac:dyDescent="0.2">
      <c r="A110" s="166"/>
      <c r="B110" s="204" t="e">
        <f>VLOOKUP(A110,Adr!A:B,2,FALSE)</f>
        <v>#N/A</v>
      </c>
      <c r="C110" s="196"/>
      <c r="D110" s="291"/>
      <c r="E110" s="230"/>
      <c r="F110" s="166"/>
      <c r="G110" s="169"/>
      <c r="H110" s="169"/>
      <c r="I110" s="192" t="str">
        <f t="shared" si="15"/>
        <v/>
      </c>
      <c r="J110" s="167" t="str">
        <f t="shared" si="16"/>
        <v/>
      </c>
      <c r="K110" s="5"/>
      <c r="L110" s="167" t="str">
        <f t="shared" si="12"/>
        <v/>
      </c>
      <c r="M110" s="5" t="e">
        <f t="shared" si="13"/>
        <v>#N/A</v>
      </c>
      <c r="N110" s="3" t="str">
        <f t="shared" si="14"/>
        <v/>
      </c>
    </row>
    <row r="111" spans="1:14" x14ac:dyDescent="0.2">
      <c r="A111" s="202"/>
      <c r="B111" s="204" t="e">
        <f>VLOOKUP(A111,Adr!A:B,2,FALSE)</f>
        <v>#N/A</v>
      </c>
      <c r="C111" s="196"/>
      <c r="D111" s="289"/>
      <c r="E111" s="173"/>
      <c r="F111" s="166"/>
      <c r="G111" s="169"/>
      <c r="H111" s="169"/>
      <c r="I111" s="192" t="str">
        <f t="shared" si="15"/>
        <v/>
      </c>
      <c r="J111" s="167" t="str">
        <f t="shared" si="16"/>
        <v/>
      </c>
      <c r="K111" s="5"/>
      <c r="L111" s="167" t="str">
        <f t="shared" si="12"/>
        <v/>
      </c>
      <c r="M111" s="5" t="e">
        <f t="shared" si="13"/>
        <v>#N/A</v>
      </c>
      <c r="N111" s="3" t="str">
        <f t="shared" si="14"/>
        <v/>
      </c>
    </row>
    <row r="112" spans="1:14" x14ac:dyDescent="0.2">
      <c r="A112" s="202"/>
      <c r="B112" s="204" t="e">
        <f>VLOOKUP(A112,Adr!A:B,2,FALSE)</f>
        <v>#N/A</v>
      </c>
      <c r="C112" s="185"/>
      <c r="D112" s="289"/>
      <c r="E112" s="230"/>
      <c r="F112" s="166"/>
      <c r="G112" s="169"/>
      <c r="H112" s="169"/>
      <c r="I112" s="192" t="str">
        <f t="shared" si="15"/>
        <v/>
      </c>
      <c r="J112" s="167" t="str">
        <f t="shared" si="16"/>
        <v/>
      </c>
      <c r="K112" s="5"/>
      <c r="L112" s="167" t="str">
        <f t="shared" si="12"/>
        <v/>
      </c>
      <c r="M112" s="5" t="e">
        <f t="shared" si="13"/>
        <v>#N/A</v>
      </c>
      <c r="N112" s="3" t="str">
        <f t="shared" si="14"/>
        <v/>
      </c>
    </row>
    <row r="113" spans="1:14" x14ac:dyDescent="0.2">
      <c r="A113" s="166"/>
      <c r="B113" s="204" t="e">
        <f>VLOOKUP(A113,Adr!A:B,2,FALSE)</f>
        <v>#N/A</v>
      </c>
      <c r="C113" s="196"/>
      <c r="D113" s="291"/>
      <c r="E113" s="173"/>
      <c r="F113" s="166"/>
      <c r="G113" s="169"/>
      <c r="H113" s="169"/>
      <c r="I113" s="192" t="str">
        <f t="shared" si="15"/>
        <v/>
      </c>
      <c r="J113" s="167" t="str">
        <f t="shared" si="16"/>
        <v/>
      </c>
      <c r="K113" s="5"/>
      <c r="L113" s="167" t="str">
        <f t="shared" si="12"/>
        <v/>
      </c>
      <c r="M113" s="5" t="e">
        <f t="shared" si="13"/>
        <v>#N/A</v>
      </c>
      <c r="N113" s="3" t="str">
        <f t="shared" si="14"/>
        <v/>
      </c>
    </row>
    <row r="114" spans="1:14" x14ac:dyDescent="0.2">
      <c r="A114" s="202"/>
      <c r="B114" s="204" t="e">
        <f>VLOOKUP(A114,Adr!A:B,2,FALSE)</f>
        <v>#N/A</v>
      </c>
      <c r="C114" s="185"/>
      <c r="D114" s="289"/>
      <c r="E114" s="230"/>
      <c r="F114" s="166"/>
      <c r="G114" s="169"/>
      <c r="H114" s="169"/>
      <c r="I114" s="192" t="str">
        <f t="shared" si="15"/>
        <v/>
      </c>
      <c r="J114" s="167" t="str">
        <f t="shared" si="16"/>
        <v/>
      </c>
      <c r="K114" s="5"/>
      <c r="L114" s="167" t="str">
        <f t="shared" si="12"/>
        <v/>
      </c>
      <c r="M114" s="5" t="e">
        <f t="shared" si="13"/>
        <v>#N/A</v>
      </c>
      <c r="N114" s="3" t="str">
        <f t="shared" si="14"/>
        <v/>
      </c>
    </row>
    <row r="115" spans="1:14" x14ac:dyDescent="0.2">
      <c r="A115" s="202"/>
      <c r="B115" s="204" t="e">
        <f>VLOOKUP(A115,Adr!A:B,2,FALSE)</f>
        <v>#N/A</v>
      </c>
      <c r="C115" s="185"/>
      <c r="D115" s="289"/>
      <c r="E115" s="173"/>
      <c r="F115" s="166"/>
      <c r="G115" s="169"/>
      <c r="H115" s="169"/>
      <c r="I115" s="192" t="str">
        <f t="shared" si="15"/>
        <v/>
      </c>
      <c r="J115" s="167" t="str">
        <f t="shared" si="16"/>
        <v/>
      </c>
      <c r="K115" s="5"/>
      <c r="L115" s="167" t="str">
        <f t="shared" si="12"/>
        <v/>
      </c>
      <c r="M115" s="5" t="e">
        <f t="shared" si="13"/>
        <v>#N/A</v>
      </c>
      <c r="N115" s="3" t="str">
        <f t="shared" si="14"/>
        <v/>
      </c>
    </row>
    <row r="116" spans="1:14" x14ac:dyDescent="0.2">
      <c r="A116" s="202"/>
      <c r="B116" s="204" t="e">
        <f>VLOOKUP(A116,Adr!A:B,2,FALSE)</f>
        <v>#N/A</v>
      </c>
      <c r="C116" s="169"/>
      <c r="D116" s="290"/>
      <c r="E116" s="230"/>
      <c r="F116" s="166"/>
      <c r="G116" s="169"/>
      <c r="H116" s="169"/>
      <c r="I116" s="192" t="str">
        <f t="shared" si="15"/>
        <v/>
      </c>
      <c r="J116" s="167" t="str">
        <f t="shared" si="16"/>
        <v/>
      </c>
      <c r="K116" s="5"/>
      <c r="L116" s="167" t="str">
        <f t="shared" si="12"/>
        <v/>
      </c>
      <c r="M116" s="5" t="e">
        <f t="shared" si="13"/>
        <v>#N/A</v>
      </c>
      <c r="N116" s="3" t="str">
        <f t="shared" si="14"/>
        <v/>
      </c>
    </row>
    <row r="117" spans="1:14" x14ac:dyDescent="0.2">
      <c r="A117" s="166"/>
      <c r="B117" s="204" t="e">
        <f>VLOOKUP(A117,Adr!A:B,2,FALSE)</f>
        <v>#N/A</v>
      </c>
      <c r="C117" s="196"/>
      <c r="D117" s="291"/>
      <c r="E117" s="173"/>
      <c r="F117" s="166"/>
      <c r="G117" s="169"/>
      <c r="H117" s="169"/>
      <c r="I117" s="192" t="str">
        <f t="shared" si="15"/>
        <v/>
      </c>
      <c r="J117" s="167" t="str">
        <f t="shared" si="16"/>
        <v/>
      </c>
      <c r="K117" s="5"/>
      <c r="L117" s="167" t="str">
        <f t="shared" si="12"/>
        <v/>
      </c>
      <c r="M117" s="5" t="e">
        <f t="shared" si="13"/>
        <v>#N/A</v>
      </c>
      <c r="N117" s="3" t="str">
        <f t="shared" si="14"/>
        <v/>
      </c>
    </row>
    <row r="118" spans="1:14" x14ac:dyDescent="0.2">
      <c r="A118" s="202"/>
      <c r="B118" s="204" t="e">
        <f>VLOOKUP(A118,Adr!A:B,2,FALSE)</f>
        <v>#N/A</v>
      </c>
      <c r="C118" s="169"/>
      <c r="D118" s="290"/>
      <c r="E118" s="230"/>
      <c r="F118" s="166"/>
      <c r="G118" s="169"/>
      <c r="H118" s="169"/>
      <c r="I118" s="192" t="str">
        <f t="shared" si="15"/>
        <v/>
      </c>
      <c r="J118" s="167" t="str">
        <f t="shared" si="16"/>
        <v/>
      </c>
      <c r="K118" s="5"/>
      <c r="L118" s="167" t="str">
        <f t="shared" si="12"/>
        <v/>
      </c>
      <c r="M118" s="5" t="e">
        <f t="shared" si="13"/>
        <v>#N/A</v>
      </c>
      <c r="N118" s="3" t="str">
        <f t="shared" si="14"/>
        <v/>
      </c>
    </row>
    <row r="119" spans="1:14" x14ac:dyDescent="0.2">
      <c r="A119" s="202"/>
      <c r="B119" s="204" t="e">
        <f>VLOOKUP(A119,Adr!A:B,2,FALSE)</f>
        <v>#N/A</v>
      </c>
      <c r="C119" s="185"/>
      <c r="D119" s="289"/>
      <c r="E119" s="173"/>
      <c r="F119" s="166"/>
      <c r="G119" s="169"/>
      <c r="H119" s="169"/>
      <c r="I119" s="192" t="str">
        <f t="shared" si="15"/>
        <v/>
      </c>
      <c r="J119" s="167" t="str">
        <f t="shared" si="16"/>
        <v/>
      </c>
      <c r="K119" s="5"/>
      <c r="L119" s="167" t="str">
        <f t="shared" si="12"/>
        <v/>
      </c>
      <c r="M119" s="5" t="e">
        <f t="shared" si="13"/>
        <v>#N/A</v>
      </c>
      <c r="N119" s="3" t="str">
        <f t="shared" si="14"/>
        <v/>
      </c>
    </row>
    <row r="120" spans="1:14" x14ac:dyDescent="0.2">
      <c r="A120" s="166"/>
      <c r="B120" s="204" t="e">
        <f>VLOOKUP(A120,Adr!A:B,2,FALSE)</f>
        <v>#N/A</v>
      </c>
      <c r="C120" s="196"/>
      <c r="D120" s="291"/>
      <c r="E120" s="230"/>
      <c r="F120" s="166"/>
      <c r="G120" s="169"/>
      <c r="H120" s="169"/>
      <c r="I120" s="192" t="str">
        <f t="shared" si="15"/>
        <v/>
      </c>
      <c r="J120" s="167" t="str">
        <f t="shared" si="16"/>
        <v/>
      </c>
      <c r="K120" s="5"/>
      <c r="L120" s="167" t="str">
        <f t="shared" si="12"/>
        <v/>
      </c>
      <c r="M120" s="5" t="e">
        <f t="shared" si="13"/>
        <v>#N/A</v>
      </c>
      <c r="N120" s="3" t="str">
        <f t="shared" si="14"/>
        <v/>
      </c>
    </row>
    <row r="121" spans="1:14" x14ac:dyDescent="0.2">
      <c r="A121" s="198"/>
      <c r="B121" s="204" t="e">
        <f>VLOOKUP(A121,Adr!A:B,2,FALSE)</f>
        <v>#N/A</v>
      </c>
      <c r="C121" s="185"/>
      <c r="D121" s="289"/>
      <c r="E121" s="173"/>
      <c r="F121" s="166"/>
      <c r="G121" s="169"/>
      <c r="H121" s="169"/>
      <c r="I121" s="192" t="str">
        <f t="shared" si="15"/>
        <v/>
      </c>
      <c r="J121" s="167" t="str">
        <f t="shared" si="16"/>
        <v/>
      </c>
      <c r="K121" s="5"/>
      <c r="L121" s="167" t="str">
        <f t="shared" si="12"/>
        <v/>
      </c>
      <c r="M121" s="5" t="e">
        <f t="shared" si="13"/>
        <v>#N/A</v>
      </c>
      <c r="N121" s="3" t="str">
        <f t="shared" si="14"/>
        <v/>
      </c>
    </row>
    <row r="122" spans="1:14" x14ac:dyDescent="0.2">
      <c r="A122" s="202"/>
      <c r="B122" s="204" t="e">
        <f>VLOOKUP(A122,Adr!A:B,2,FALSE)</f>
        <v>#N/A</v>
      </c>
      <c r="C122" s="185"/>
      <c r="D122" s="289"/>
      <c r="E122" s="230"/>
      <c r="F122" s="166"/>
      <c r="G122" s="169"/>
      <c r="H122" s="169"/>
      <c r="I122" s="192" t="str">
        <f t="shared" si="15"/>
        <v/>
      </c>
      <c r="J122" s="167" t="str">
        <f t="shared" si="16"/>
        <v/>
      </c>
      <c r="K122" s="5"/>
      <c r="L122" s="167" t="str">
        <f t="shared" si="12"/>
        <v/>
      </c>
      <c r="M122" s="5" t="e">
        <f t="shared" si="13"/>
        <v>#N/A</v>
      </c>
      <c r="N122" s="3" t="str">
        <f t="shared" si="14"/>
        <v/>
      </c>
    </row>
    <row r="123" spans="1:14" x14ac:dyDescent="0.2">
      <c r="A123" s="202"/>
      <c r="B123" s="204" t="e">
        <f>VLOOKUP(A123,Adr!A:B,2,FALSE)</f>
        <v>#N/A</v>
      </c>
      <c r="C123" s="185"/>
      <c r="D123" s="289"/>
      <c r="E123" s="173"/>
      <c r="F123" s="166"/>
      <c r="G123" s="169"/>
      <c r="H123" s="169"/>
      <c r="I123" s="192" t="str">
        <f t="shared" si="15"/>
        <v/>
      </c>
      <c r="J123" s="167" t="str">
        <f t="shared" si="16"/>
        <v/>
      </c>
      <c r="K123" s="5"/>
      <c r="L123" s="167" t="str">
        <f t="shared" si="12"/>
        <v/>
      </c>
      <c r="M123" s="5" t="e">
        <f t="shared" si="13"/>
        <v>#N/A</v>
      </c>
      <c r="N123" s="3" t="str">
        <f t="shared" si="14"/>
        <v/>
      </c>
    </row>
    <row r="124" spans="1:14" x14ac:dyDescent="0.2">
      <c r="A124" s="166"/>
      <c r="B124" s="204" t="e">
        <f>VLOOKUP(A124,Adr!A:B,2,FALSE)</f>
        <v>#N/A</v>
      </c>
      <c r="C124" s="196"/>
      <c r="D124" s="291"/>
      <c r="E124" s="230"/>
      <c r="F124" s="166"/>
      <c r="G124" s="169"/>
      <c r="H124" s="169"/>
      <c r="I124" s="192" t="str">
        <f t="shared" si="15"/>
        <v/>
      </c>
      <c r="J124" s="167" t="str">
        <f t="shared" si="16"/>
        <v/>
      </c>
      <c r="K124" s="5"/>
      <c r="L124" s="167" t="str">
        <f t="shared" si="12"/>
        <v/>
      </c>
      <c r="M124" s="5" t="e">
        <f t="shared" si="13"/>
        <v>#N/A</v>
      </c>
      <c r="N124" s="3" t="str">
        <f t="shared" si="14"/>
        <v/>
      </c>
    </row>
    <row r="125" spans="1:14" x14ac:dyDescent="0.2">
      <c r="A125" s="166"/>
      <c r="B125" s="204" t="e">
        <f>VLOOKUP(A125,Adr!A:B,2,FALSE)</f>
        <v>#N/A</v>
      </c>
      <c r="C125" s="196"/>
      <c r="D125" s="291"/>
      <c r="E125" s="173"/>
      <c r="F125" s="166"/>
      <c r="G125" s="169"/>
      <c r="H125" s="169"/>
      <c r="I125" s="192" t="str">
        <f t="shared" si="15"/>
        <v/>
      </c>
      <c r="J125" s="167" t="str">
        <f t="shared" si="16"/>
        <v/>
      </c>
      <c r="K125" s="5"/>
      <c r="L125" s="167" t="str">
        <f t="shared" si="12"/>
        <v/>
      </c>
      <c r="M125" s="5" t="e">
        <f t="shared" si="13"/>
        <v>#N/A</v>
      </c>
      <c r="N125" s="3" t="str">
        <f t="shared" si="14"/>
        <v/>
      </c>
    </row>
    <row r="126" spans="1:14" x14ac:dyDescent="0.2">
      <c r="A126" s="202"/>
      <c r="B126" s="204" t="e">
        <f>VLOOKUP(A126,Adr!A:B,2,FALSE)</f>
        <v>#N/A</v>
      </c>
      <c r="C126" s="196"/>
      <c r="D126" s="289"/>
      <c r="E126" s="230"/>
      <c r="F126" s="166"/>
      <c r="G126" s="169"/>
      <c r="H126" s="169"/>
      <c r="I126" s="192" t="str">
        <f t="shared" si="15"/>
        <v/>
      </c>
      <c r="J126" s="167" t="str">
        <f t="shared" si="16"/>
        <v/>
      </c>
      <c r="K126" s="5"/>
      <c r="L126" s="167" t="str">
        <f t="shared" si="12"/>
        <v/>
      </c>
      <c r="M126" s="5" t="e">
        <f t="shared" si="13"/>
        <v>#N/A</v>
      </c>
      <c r="N126" s="3" t="str">
        <f t="shared" si="14"/>
        <v/>
      </c>
    </row>
    <row r="127" spans="1:14" x14ac:dyDescent="0.2">
      <c r="A127" s="202"/>
      <c r="B127" s="204" t="e">
        <f>VLOOKUP(A127,Adr!A:B,2,FALSE)</f>
        <v>#N/A</v>
      </c>
      <c r="C127" s="196"/>
      <c r="D127" s="289"/>
      <c r="E127" s="173"/>
      <c r="F127" s="166"/>
      <c r="G127" s="169"/>
      <c r="H127" s="169"/>
      <c r="I127" s="192" t="str">
        <f t="shared" si="15"/>
        <v/>
      </c>
      <c r="J127" s="167" t="str">
        <f t="shared" si="16"/>
        <v/>
      </c>
      <c r="K127" s="5"/>
      <c r="L127" s="167" t="str">
        <f t="shared" si="12"/>
        <v/>
      </c>
      <c r="M127" s="5" t="e">
        <f t="shared" si="13"/>
        <v>#N/A</v>
      </c>
      <c r="N127" s="3" t="str">
        <f t="shared" si="14"/>
        <v/>
      </c>
    </row>
    <row r="128" spans="1:14" x14ac:dyDescent="0.2">
      <c r="A128" s="202"/>
      <c r="B128" s="204" t="e">
        <f>VLOOKUP(A128,Adr!A:B,2,FALSE)</f>
        <v>#N/A</v>
      </c>
      <c r="C128" s="185"/>
      <c r="D128" s="289"/>
      <c r="E128" s="230"/>
      <c r="F128" s="166"/>
      <c r="G128" s="169"/>
      <c r="H128" s="169"/>
      <c r="I128" s="192" t="str">
        <f t="shared" si="15"/>
        <v/>
      </c>
      <c r="J128" s="167" t="str">
        <f t="shared" si="16"/>
        <v/>
      </c>
      <c r="K128" s="5"/>
      <c r="L128" s="167" t="str">
        <f t="shared" si="12"/>
        <v/>
      </c>
      <c r="M128" s="5" t="e">
        <f t="shared" si="13"/>
        <v>#N/A</v>
      </c>
      <c r="N128" s="3" t="str">
        <f t="shared" si="14"/>
        <v/>
      </c>
    </row>
    <row r="129" spans="1:14" x14ac:dyDescent="0.2">
      <c r="A129" s="202"/>
      <c r="B129" s="204" t="e">
        <f>VLOOKUP(A129,Adr!A:B,2,FALSE)</f>
        <v>#N/A</v>
      </c>
      <c r="C129" s="185"/>
      <c r="D129" s="289"/>
      <c r="E129" s="173"/>
      <c r="F129" s="166"/>
      <c r="G129" s="169"/>
      <c r="H129" s="169"/>
      <c r="I129" s="192" t="str">
        <f t="shared" si="15"/>
        <v/>
      </c>
      <c r="J129" s="167" t="str">
        <f t="shared" si="16"/>
        <v/>
      </c>
      <c r="K129" s="5"/>
      <c r="L129" s="167" t="str">
        <f t="shared" si="12"/>
        <v/>
      </c>
      <c r="M129" s="5" t="e">
        <f t="shared" si="13"/>
        <v>#N/A</v>
      </c>
      <c r="N129" s="3" t="str">
        <f t="shared" si="14"/>
        <v/>
      </c>
    </row>
    <row r="130" spans="1:14" x14ac:dyDescent="0.2">
      <c r="A130" s="166"/>
      <c r="B130" s="204" t="e">
        <f>VLOOKUP(A130,Adr!A:B,2,FALSE)</f>
        <v>#N/A</v>
      </c>
      <c r="C130" s="169"/>
      <c r="D130" s="290"/>
      <c r="E130" s="230"/>
      <c r="F130" s="166"/>
      <c r="G130" s="169"/>
      <c r="H130" s="169"/>
      <c r="I130" s="192" t="str">
        <f t="shared" si="15"/>
        <v/>
      </c>
      <c r="J130" s="167" t="str">
        <f t="shared" si="16"/>
        <v/>
      </c>
      <c r="K130" s="5"/>
      <c r="L130" s="167" t="str">
        <f t="shared" si="12"/>
        <v/>
      </c>
      <c r="M130" s="5" t="e">
        <f t="shared" si="13"/>
        <v>#N/A</v>
      </c>
      <c r="N130" s="3" t="str">
        <f t="shared" si="14"/>
        <v/>
      </c>
    </row>
    <row r="131" spans="1:14" x14ac:dyDescent="0.2">
      <c r="A131" s="202"/>
      <c r="B131" s="204" t="e">
        <f>VLOOKUP(A131,Adr!A:B,2,FALSE)</f>
        <v>#N/A</v>
      </c>
      <c r="C131" s="185"/>
      <c r="D131" s="289"/>
      <c r="E131" s="173"/>
      <c r="F131" s="166"/>
      <c r="G131" s="169"/>
      <c r="H131" s="169"/>
      <c r="I131" s="192" t="str">
        <f t="shared" si="15"/>
        <v/>
      </c>
      <c r="J131" s="167" t="str">
        <f t="shared" si="16"/>
        <v/>
      </c>
      <c r="K131" s="5"/>
      <c r="L131" s="167" t="str">
        <f t="shared" si="12"/>
        <v/>
      </c>
      <c r="M131" s="5" t="e">
        <f t="shared" si="13"/>
        <v>#N/A</v>
      </c>
      <c r="N131" s="3" t="str">
        <f t="shared" si="14"/>
        <v/>
      </c>
    </row>
    <row r="132" spans="1:14" x14ac:dyDescent="0.2">
      <c r="A132" s="202"/>
      <c r="B132" s="204" t="e">
        <f>VLOOKUP(A132,Adr!A:B,2,FALSE)</f>
        <v>#N/A</v>
      </c>
      <c r="C132" s="169"/>
      <c r="D132" s="290"/>
      <c r="E132" s="230"/>
      <c r="F132" s="166"/>
      <c r="G132" s="169"/>
      <c r="H132" s="169"/>
      <c r="I132" s="192" t="str">
        <f t="shared" si="15"/>
        <v/>
      </c>
      <c r="J132" s="167" t="str">
        <f t="shared" si="16"/>
        <v/>
      </c>
      <c r="K132" s="5"/>
      <c r="L132" s="167" t="str">
        <f t="shared" si="12"/>
        <v/>
      </c>
      <c r="M132" s="5" t="e">
        <f t="shared" si="13"/>
        <v>#N/A</v>
      </c>
      <c r="N132" s="3" t="str">
        <f t="shared" si="14"/>
        <v/>
      </c>
    </row>
    <row r="133" spans="1:14" x14ac:dyDescent="0.2">
      <c r="A133" s="178"/>
      <c r="B133" s="204" t="e">
        <f>VLOOKUP(A133,Adr!A:B,2,FALSE)</f>
        <v>#N/A</v>
      </c>
      <c r="C133" s="196"/>
      <c r="D133" s="289"/>
      <c r="E133" s="173"/>
      <c r="F133" s="166"/>
      <c r="G133" s="169"/>
      <c r="H133" s="169"/>
      <c r="I133" s="192" t="str">
        <f t="shared" si="15"/>
        <v/>
      </c>
      <c r="J133" s="167" t="str">
        <f t="shared" si="16"/>
        <v/>
      </c>
      <c r="K133" s="5"/>
      <c r="L133" s="167" t="str">
        <f t="shared" si="12"/>
        <v/>
      </c>
      <c r="M133" s="5" t="e">
        <f t="shared" si="13"/>
        <v>#N/A</v>
      </c>
      <c r="N133" s="3" t="str">
        <f t="shared" si="14"/>
        <v/>
      </c>
    </row>
    <row r="134" spans="1:14" x14ac:dyDescent="0.2">
      <c r="A134" s="202"/>
      <c r="B134" s="204" t="e">
        <f>VLOOKUP(A134,Adr!A:B,2,FALSE)</f>
        <v>#N/A</v>
      </c>
      <c r="C134" s="185"/>
      <c r="D134" s="289"/>
      <c r="E134" s="230"/>
      <c r="F134" s="166"/>
      <c r="G134" s="169"/>
      <c r="H134" s="169"/>
      <c r="I134" s="192" t="str">
        <f t="shared" si="15"/>
        <v/>
      </c>
      <c r="J134" s="167" t="str">
        <f t="shared" si="16"/>
        <v/>
      </c>
      <c r="K134" s="5"/>
      <c r="L134" s="167" t="str">
        <f t="shared" si="12"/>
        <v/>
      </c>
      <c r="M134" s="5" t="e">
        <f t="shared" si="13"/>
        <v>#N/A</v>
      </c>
      <c r="N134" s="3" t="str">
        <f t="shared" si="14"/>
        <v/>
      </c>
    </row>
    <row r="135" spans="1:14" x14ac:dyDescent="0.2">
      <c r="A135" s="202"/>
      <c r="B135" s="204" t="e">
        <f>VLOOKUP(A135,Adr!A:B,2,FALSE)</f>
        <v>#N/A</v>
      </c>
      <c r="C135" s="185"/>
      <c r="D135" s="289"/>
      <c r="E135" s="173"/>
      <c r="F135" s="166"/>
      <c r="G135" s="169"/>
      <c r="H135" s="169"/>
      <c r="I135" s="192" t="str">
        <f t="shared" si="15"/>
        <v/>
      </c>
      <c r="J135" s="167" t="str">
        <f t="shared" si="16"/>
        <v/>
      </c>
      <c r="K135" s="5"/>
      <c r="L135" s="167" t="str">
        <f t="shared" si="12"/>
        <v/>
      </c>
      <c r="M135" s="5" t="e">
        <f t="shared" si="13"/>
        <v>#N/A</v>
      </c>
      <c r="N135" s="3" t="str">
        <f t="shared" si="14"/>
        <v/>
      </c>
    </row>
    <row r="136" spans="1:14" x14ac:dyDescent="0.2">
      <c r="A136" s="202"/>
      <c r="B136" s="204" t="e">
        <f>VLOOKUP(A136,Adr!A:B,2,FALSE)</f>
        <v>#N/A</v>
      </c>
      <c r="C136" s="185"/>
      <c r="D136" s="289"/>
      <c r="E136" s="230"/>
      <c r="F136" s="166"/>
      <c r="G136" s="169"/>
      <c r="H136" s="169"/>
      <c r="I136" s="192" t="str">
        <f t="shared" si="15"/>
        <v/>
      </c>
      <c r="J136" s="167" t="str">
        <f t="shared" si="16"/>
        <v/>
      </c>
      <c r="K136" s="5"/>
      <c r="L136" s="167" t="str">
        <f t="shared" si="12"/>
        <v/>
      </c>
      <c r="M136" s="5" t="e">
        <f t="shared" si="13"/>
        <v>#N/A</v>
      </c>
      <c r="N136" s="3" t="str">
        <f t="shared" si="14"/>
        <v/>
      </c>
    </row>
    <row r="137" spans="1:14" x14ac:dyDescent="0.2">
      <c r="A137" s="202"/>
      <c r="B137" s="204" t="e">
        <f>VLOOKUP(A137,Adr!A:B,2,FALSE)</f>
        <v>#N/A</v>
      </c>
      <c r="C137" s="185"/>
      <c r="D137" s="289"/>
      <c r="E137" s="173"/>
      <c r="F137" s="166"/>
      <c r="G137" s="169"/>
      <c r="H137" s="169"/>
      <c r="I137" s="192" t="str">
        <f t="shared" si="15"/>
        <v/>
      </c>
      <c r="J137" s="167" t="str">
        <f t="shared" si="16"/>
        <v/>
      </c>
      <c r="K137" s="5"/>
      <c r="L137" s="167" t="str">
        <f t="shared" si="12"/>
        <v/>
      </c>
      <c r="M137" s="5" t="e">
        <f t="shared" si="13"/>
        <v>#N/A</v>
      </c>
      <c r="N137" s="3" t="str">
        <f t="shared" si="14"/>
        <v/>
      </c>
    </row>
    <row r="138" spans="1:14" x14ac:dyDescent="0.2">
      <c r="A138" s="178"/>
      <c r="B138" s="204" t="e">
        <f>VLOOKUP(A138,Adr!A:B,2,FALSE)</f>
        <v>#N/A</v>
      </c>
      <c r="C138" s="196"/>
      <c r="D138" s="291"/>
      <c r="E138" s="230"/>
      <c r="F138" s="166"/>
      <c r="G138" s="169"/>
      <c r="H138" s="169"/>
      <c r="I138" s="192" t="str">
        <f t="shared" si="15"/>
        <v/>
      </c>
      <c r="J138" s="167" t="str">
        <f t="shared" si="16"/>
        <v/>
      </c>
      <c r="K138" s="5"/>
      <c r="L138" s="167" t="str">
        <f t="shared" si="12"/>
        <v/>
      </c>
      <c r="M138" s="5" t="e">
        <f t="shared" si="13"/>
        <v>#N/A</v>
      </c>
      <c r="N138" s="3" t="str">
        <f t="shared" si="14"/>
        <v/>
      </c>
    </row>
    <row r="139" spans="1:14" x14ac:dyDescent="0.2">
      <c r="A139" s="202"/>
      <c r="B139" s="204" t="e">
        <f>VLOOKUP(A139,Adr!A:B,2,FALSE)</f>
        <v>#N/A</v>
      </c>
      <c r="C139" s="185"/>
      <c r="D139" s="289"/>
      <c r="E139" s="173"/>
      <c r="F139" s="166"/>
      <c r="G139" s="169"/>
      <c r="H139" s="169"/>
      <c r="I139" s="192" t="str">
        <f t="shared" si="15"/>
        <v/>
      </c>
      <c r="J139" s="167" t="str">
        <f t="shared" si="16"/>
        <v/>
      </c>
      <c r="K139" s="5"/>
      <c r="L139" s="167" t="str">
        <f t="shared" si="12"/>
        <v/>
      </c>
      <c r="M139" s="5" t="e">
        <f t="shared" si="13"/>
        <v>#N/A</v>
      </c>
      <c r="N139" s="3" t="str">
        <f t="shared" si="14"/>
        <v/>
      </c>
    </row>
    <row r="140" spans="1:14" x14ac:dyDescent="0.2">
      <c r="A140" s="202"/>
      <c r="B140" s="204" t="e">
        <f>VLOOKUP(A140,Adr!A:B,2,FALSE)</f>
        <v>#N/A</v>
      </c>
      <c r="C140" s="185"/>
      <c r="D140" s="289"/>
      <c r="E140" s="230"/>
      <c r="F140" s="166"/>
      <c r="G140" s="169"/>
      <c r="H140" s="169"/>
      <c r="I140" s="192" t="str">
        <f t="shared" si="15"/>
        <v/>
      </c>
      <c r="J140" s="167" t="str">
        <f t="shared" si="16"/>
        <v/>
      </c>
      <c r="K140" s="5"/>
      <c r="L140" s="167" t="str">
        <f t="shared" si="12"/>
        <v/>
      </c>
      <c r="M140" s="5" t="e">
        <f t="shared" si="13"/>
        <v>#N/A</v>
      </c>
      <c r="N140" s="3" t="str">
        <f t="shared" si="14"/>
        <v/>
      </c>
    </row>
    <row r="141" spans="1:14" x14ac:dyDescent="0.2">
      <c r="A141" s="202"/>
      <c r="B141" s="204" t="e">
        <f>VLOOKUP(A141,Adr!A:B,2,FALSE)</f>
        <v>#N/A</v>
      </c>
      <c r="C141" s="185"/>
      <c r="D141" s="289"/>
      <c r="E141" s="173"/>
      <c r="F141" s="166"/>
      <c r="G141" s="169"/>
      <c r="H141" s="169"/>
      <c r="I141" s="192" t="str">
        <f t="shared" si="15"/>
        <v/>
      </c>
      <c r="J141" s="167" t="str">
        <f t="shared" si="16"/>
        <v/>
      </c>
      <c r="K141" s="5"/>
      <c r="L141" s="167" t="str">
        <f t="shared" si="12"/>
        <v/>
      </c>
      <c r="M141" s="5" t="e">
        <f t="shared" si="13"/>
        <v>#N/A</v>
      </c>
      <c r="N141" s="3" t="str">
        <f t="shared" si="14"/>
        <v/>
      </c>
    </row>
    <row r="142" spans="1:14" x14ac:dyDescent="0.2">
      <c r="A142" s="202"/>
      <c r="B142" s="204" t="e">
        <f>VLOOKUP(A142,Adr!A:B,2,FALSE)</f>
        <v>#N/A</v>
      </c>
      <c r="C142" s="185"/>
      <c r="D142" s="289"/>
      <c r="E142" s="230"/>
      <c r="F142" s="166"/>
      <c r="G142" s="169"/>
      <c r="H142" s="169"/>
      <c r="I142" s="192" t="str">
        <f t="shared" si="15"/>
        <v/>
      </c>
      <c r="J142" s="167" t="str">
        <f t="shared" si="16"/>
        <v/>
      </c>
      <c r="K142" s="5"/>
      <c r="L142" s="167" t="str">
        <f t="shared" si="12"/>
        <v/>
      </c>
      <c r="M142" s="5" t="e">
        <f t="shared" si="13"/>
        <v>#N/A</v>
      </c>
      <c r="N142" s="3" t="str">
        <f t="shared" si="14"/>
        <v/>
      </c>
    </row>
    <row r="143" spans="1:14" x14ac:dyDescent="0.2">
      <c r="A143" s="202"/>
      <c r="B143" s="204" t="e">
        <f>VLOOKUP(A143,Adr!A:B,2,FALSE)</f>
        <v>#N/A</v>
      </c>
      <c r="C143" s="169"/>
      <c r="D143" s="290"/>
      <c r="E143" s="173"/>
      <c r="F143" s="166"/>
      <c r="G143" s="169"/>
      <c r="H143" s="169"/>
      <c r="I143" s="192" t="str">
        <f t="shared" si="15"/>
        <v/>
      </c>
      <c r="J143" s="167" t="str">
        <f t="shared" si="16"/>
        <v/>
      </c>
      <c r="K143" s="5"/>
      <c r="L143" s="167" t="str">
        <f t="shared" si="12"/>
        <v/>
      </c>
      <c r="M143" s="5" t="e">
        <f t="shared" si="13"/>
        <v>#N/A</v>
      </c>
      <c r="N143" s="3" t="str">
        <f t="shared" si="14"/>
        <v/>
      </c>
    </row>
    <row r="144" spans="1:14" x14ac:dyDescent="0.2">
      <c r="A144" s="182"/>
      <c r="B144" s="204" t="e">
        <f>VLOOKUP(A144,Adr!A:B,2,FALSE)</f>
        <v>#N/A</v>
      </c>
      <c r="C144" s="185"/>
      <c r="D144" s="289"/>
      <c r="E144" s="230"/>
      <c r="F144" s="166"/>
      <c r="G144" s="169"/>
      <c r="H144" s="169"/>
      <c r="I144" s="192" t="str">
        <f t="shared" si="15"/>
        <v/>
      </c>
      <c r="J144" s="167" t="str">
        <f t="shared" si="16"/>
        <v/>
      </c>
      <c r="K144" s="5"/>
      <c r="L144" s="167" t="str">
        <f t="shared" si="12"/>
        <v/>
      </c>
      <c r="M144" s="5" t="e">
        <f t="shared" si="13"/>
        <v>#N/A</v>
      </c>
      <c r="N144" s="3" t="str">
        <f t="shared" si="14"/>
        <v/>
      </c>
    </row>
    <row r="145" spans="1:14" x14ac:dyDescent="0.2">
      <c r="A145" s="166"/>
      <c r="B145" s="204" t="e">
        <f>VLOOKUP(A145,Adr!A:B,2,FALSE)</f>
        <v>#N/A</v>
      </c>
      <c r="C145" s="196"/>
      <c r="D145" s="291"/>
      <c r="E145" s="173"/>
      <c r="F145" s="166"/>
      <c r="G145" s="169"/>
      <c r="H145" s="169"/>
      <c r="I145" s="192" t="str">
        <f t="shared" si="15"/>
        <v/>
      </c>
      <c r="J145" s="167" t="str">
        <f t="shared" si="16"/>
        <v/>
      </c>
      <c r="K145" s="5"/>
      <c r="L145" s="167" t="str">
        <f t="shared" si="12"/>
        <v/>
      </c>
      <c r="M145" s="5" t="e">
        <f t="shared" si="13"/>
        <v>#N/A</v>
      </c>
      <c r="N145" s="3" t="str">
        <f t="shared" si="14"/>
        <v/>
      </c>
    </row>
    <row r="146" spans="1:14" x14ac:dyDescent="0.2">
      <c r="A146" s="202"/>
      <c r="B146" s="204" t="e">
        <f>VLOOKUP(A146,Adr!A:B,2,FALSE)</f>
        <v>#N/A</v>
      </c>
      <c r="C146" s="185"/>
      <c r="D146" s="289"/>
      <c r="E146" s="230"/>
      <c r="F146" s="166"/>
      <c r="G146" s="169"/>
      <c r="H146" s="169"/>
      <c r="I146" s="192" t="str">
        <f t="shared" si="15"/>
        <v/>
      </c>
      <c r="J146" s="167" t="str">
        <f t="shared" si="16"/>
        <v/>
      </c>
      <c r="K146" s="5"/>
      <c r="L146" s="167" t="str">
        <f t="shared" si="12"/>
        <v/>
      </c>
      <c r="M146" s="5" t="e">
        <f t="shared" si="13"/>
        <v>#N/A</v>
      </c>
      <c r="N146" s="3" t="str">
        <f t="shared" si="14"/>
        <v/>
      </c>
    </row>
    <row r="147" spans="1:14" x14ac:dyDescent="0.2">
      <c r="A147" s="202"/>
      <c r="B147" s="204" t="e">
        <f>VLOOKUP(A147,Adr!A:B,2,FALSE)</f>
        <v>#N/A</v>
      </c>
      <c r="C147" s="169"/>
      <c r="D147" s="290"/>
      <c r="E147" s="173"/>
      <c r="F147" s="166"/>
      <c r="G147" s="169"/>
      <c r="H147" s="169"/>
      <c r="I147" s="192" t="str">
        <f t="shared" si="15"/>
        <v/>
      </c>
      <c r="J147" s="167" t="str">
        <f t="shared" si="16"/>
        <v/>
      </c>
      <c r="K147" s="5"/>
      <c r="L147" s="167" t="str">
        <f t="shared" si="12"/>
        <v/>
      </c>
      <c r="M147" s="5" t="e">
        <f t="shared" si="13"/>
        <v>#N/A</v>
      </c>
      <c r="N147" s="3" t="str">
        <f t="shared" si="14"/>
        <v/>
      </c>
    </row>
    <row r="148" spans="1:14" x14ac:dyDescent="0.2">
      <c r="A148" s="202"/>
      <c r="B148" s="204" t="e">
        <f>VLOOKUP(A148,Adr!A:B,2,FALSE)</f>
        <v>#N/A</v>
      </c>
      <c r="C148" s="185"/>
      <c r="D148" s="289"/>
      <c r="E148" s="230"/>
      <c r="F148" s="166"/>
      <c r="G148" s="169"/>
      <c r="H148" s="169"/>
      <c r="I148" s="192" t="str">
        <f t="shared" si="15"/>
        <v/>
      </c>
      <c r="J148" s="167" t="str">
        <f t="shared" si="16"/>
        <v/>
      </c>
      <c r="K148" s="5"/>
      <c r="L148" s="167" t="str">
        <f t="shared" ref="L148:L206" si="17">A148&amp;G148&amp;H148</f>
        <v/>
      </c>
      <c r="M148" s="5" t="e">
        <f t="shared" ref="M148:M206" si="18">B148&amp;F148&amp;H148&amp;C148</f>
        <v>#N/A</v>
      </c>
      <c r="N148" s="3" t="str">
        <f t="shared" ref="N148:N206" si="19">+I148&amp;H148</f>
        <v/>
      </c>
    </row>
    <row r="149" spans="1:14" x14ac:dyDescent="0.2">
      <c r="A149" s="202"/>
      <c r="B149" s="204" t="e">
        <f>VLOOKUP(A149,Adr!A:B,2,FALSE)</f>
        <v>#N/A</v>
      </c>
      <c r="C149" s="185"/>
      <c r="D149" s="289"/>
      <c r="E149" s="173"/>
      <c r="F149" s="166"/>
      <c r="G149" s="169"/>
      <c r="H149" s="169"/>
      <c r="I149" s="192" t="str">
        <f t="shared" si="15"/>
        <v/>
      </c>
      <c r="J149" s="167" t="str">
        <f t="shared" si="16"/>
        <v/>
      </c>
      <c r="K149" s="5"/>
      <c r="L149" s="167" t="str">
        <f t="shared" si="17"/>
        <v/>
      </c>
      <c r="M149" s="5" t="e">
        <f t="shared" si="18"/>
        <v>#N/A</v>
      </c>
      <c r="N149" s="3" t="str">
        <f t="shared" si="19"/>
        <v/>
      </c>
    </row>
    <row r="150" spans="1:14" x14ac:dyDescent="0.2">
      <c r="A150" s="198"/>
      <c r="B150" s="204" t="e">
        <f>VLOOKUP(A150,Adr!A:B,2,FALSE)</f>
        <v>#N/A</v>
      </c>
      <c r="C150" s="185"/>
      <c r="D150" s="289"/>
      <c r="E150" s="230"/>
      <c r="F150" s="166"/>
      <c r="G150" s="169"/>
      <c r="H150" s="169"/>
      <c r="I150" s="192" t="str">
        <f t="shared" si="15"/>
        <v/>
      </c>
      <c r="J150" s="167" t="str">
        <f t="shared" si="16"/>
        <v/>
      </c>
      <c r="K150" s="5"/>
      <c r="L150" s="167" t="str">
        <f t="shared" si="17"/>
        <v/>
      </c>
      <c r="M150" s="5" t="e">
        <f t="shared" si="18"/>
        <v>#N/A</v>
      </c>
      <c r="N150" s="3" t="str">
        <f t="shared" si="19"/>
        <v/>
      </c>
    </row>
    <row r="151" spans="1:14" x14ac:dyDescent="0.2">
      <c r="A151" s="202"/>
      <c r="B151" s="204" t="e">
        <f>VLOOKUP(A151,Adr!A:B,2,FALSE)</f>
        <v>#N/A</v>
      </c>
      <c r="C151" s="185"/>
      <c r="D151" s="289"/>
      <c r="E151" s="173"/>
      <c r="F151" s="166"/>
      <c r="G151" s="169"/>
      <c r="H151" s="169"/>
      <c r="I151" s="192" t="str">
        <f t="shared" si="15"/>
        <v/>
      </c>
      <c r="J151" s="167" t="str">
        <f t="shared" si="16"/>
        <v/>
      </c>
      <c r="K151" s="5"/>
      <c r="L151" s="167" t="str">
        <f t="shared" si="17"/>
        <v/>
      </c>
      <c r="M151" s="5" t="e">
        <f t="shared" si="18"/>
        <v>#N/A</v>
      </c>
      <c r="N151" s="3" t="str">
        <f t="shared" si="19"/>
        <v/>
      </c>
    </row>
    <row r="152" spans="1:14" x14ac:dyDescent="0.2">
      <c r="A152" s="202"/>
      <c r="B152" s="204" t="e">
        <f>VLOOKUP(A152,Adr!A:B,2,FALSE)</f>
        <v>#N/A</v>
      </c>
      <c r="C152" s="196"/>
      <c r="D152" s="291"/>
      <c r="E152" s="230"/>
      <c r="F152" s="166"/>
      <c r="G152" s="169"/>
      <c r="H152" s="169"/>
      <c r="I152" s="192" t="str">
        <f t="shared" si="15"/>
        <v/>
      </c>
      <c r="J152" s="167" t="str">
        <f t="shared" si="16"/>
        <v/>
      </c>
      <c r="K152" s="5"/>
      <c r="L152" s="167" t="str">
        <f t="shared" si="17"/>
        <v/>
      </c>
      <c r="M152" s="5" t="e">
        <f t="shared" si="18"/>
        <v>#N/A</v>
      </c>
      <c r="N152" s="3" t="str">
        <f t="shared" si="19"/>
        <v/>
      </c>
    </row>
    <row r="153" spans="1:14" x14ac:dyDescent="0.2">
      <c r="A153" s="166"/>
      <c r="B153" s="204" t="e">
        <f>VLOOKUP(A153,Adr!A:B,2,FALSE)</f>
        <v>#N/A</v>
      </c>
      <c r="C153" s="196"/>
      <c r="D153" s="291"/>
      <c r="E153" s="173"/>
      <c r="F153" s="166"/>
      <c r="G153" s="169"/>
      <c r="H153" s="169"/>
      <c r="I153" s="192" t="str">
        <f t="shared" si="15"/>
        <v/>
      </c>
      <c r="J153" s="167" t="str">
        <f t="shared" si="16"/>
        <v/>
      </c>
      <c r="K153" s="5"/>
      <c r="L153" s="167" t="str">
        <f t="shared" si="17"/>
        <v/>
      </c>
      <c r="M153" s="5" t="e">
        <f t="shared" si="18"/>
        <v>#N/A</v>
      </c>
      <c r="N153" s="3" t="str">
        <f t="shared" si="19"/>
        <v/>
      </c>
    </row>
    <row r="154" spans="1:14" x14ac:dyDescent="0.2">
      <c r="A154" s="202"/>
      <c r="B154" s="204" t="e">
        <f>VLOOKUP(A154,Adr!A:B,2,FALSE)</f>
        <v>#N/A</v>
      </c>
      <c r="C154" s="185"/>
      <c r="D154" s="289"/>
      <c r="E154" s="230"/>
      <c r="F154" s="166"/>
      <c r="G154" s="169"/>
      <c r="H154" s="169"/>
      <c r="I154" s="192" t="str">
        <f t="shared" si="15"/>
        <v/>
      </c>
      <c r="J154" s="167" t="str">
        <f t="shared" si="16"/>
        <v/>
      </c>
      <c r="K154" s="5"/>
      <c r="L154" s="167" t="str">
        <f t="shared" si="17"/>
        <v/>
      </c>
      <c r="M154" s="5" t="e">
        <f t="shared" si="18"/>
        <v>#N/A</v>
      </c>
      <c r="N154" s="3" t="str">
        <f t="shared" si="19"/>
        <v/>
      </c>
    </row>
    <row r="155" spans="1:14" x14ac:dyDescent="0.2">
      <c r="A155" s="198"/>
      <c r="B155" s="204" t="e">
        <f>VLOOKUP(A155,Adr!A:B,2,FALSE)</f>
        <v>#N/A</v>
      </c>
      <c r="C155" s="185"/>
      <c r="D155" s="289"/>
      <c r="E155" s="173"/>
      <c r="F155" s="166"/>
      <c r="G155" s="169"/>
      <c r="H155" s="169"/>
      <c r="I155" s="192" t="str">
        <f t="shared" si="15"/>
        <v/>
      </c>
      <c r="J155" s="167" t="str">
        <f t="shared" si="16"/>
        <v/>
      </c>
      <c r="K155" s="5"/>
      <c r="L155" s="167" t="str">
        <f t="shared" si="17"/>
        <v/>
      </c>
      <c r="M155" s="5" t="e">
        <f t="shared" si="18"/>
        <v>#N/A</v>
      </c>
      <c r="N155" s="3" t="str">
        <f t="shared" si="19"/>
        <v/>
      </c>
    </row>
    <row r="156" spans="1:14" x14ac:dyDescent="0.2">
      <c r="A156" s="202"/>
      <c r="B156" s="204" t="e">
        <f>VLOOKUP(A156,Adr!A:B,2,FALSE)</f>
        <v>#N/A</v>
      </c>
      <c r="C156" s="185"/>
      <c r="D156" s="289"/>
      <c r="E156" s="230"/>
      <c r="F156" s="166"/>
      <c r="G156" s="169"/>
      <c r="H156" s="169"/>
      <c r="I156" s="192" t="str">
        <f t="shared" si="15"/>
        <v/>
      </c>
      <c r="J156" s="167" t="str">
        <f t="shared" si="16"/>
        <v/>
      </c>
      <c r="K156" s="5"/>
      <c r="L156" s="167" t="str">
        <f t="shared" si="17"/>
        <v/>
      </c>
      <c r="M156" s="5" t="e">
        <f t="shared" si="18"/>
        <v>#N/A</v>
      </c>
      <c r="N156" s="3" t="str">
        <f t="shared" si="19"/>
        <v/>
      </c>
    </row>
    <row r="157" spans="1:14" x14ac:dyDescent="0.2">
      <c r="A157" s="166"/>
      <c r="B157" s="204" t="e">
        <f>VLOOKUP(A157,Adr!A:B,2,FALSE)</f>
        <v>#N/A</v>
      </c>
      <c r="C157" s="196"/>
      <c r="D157" s="291"/>
      <c r="E157" s="173"/>
      <c r="F157" s="166"/>
      <c r="G157" s="169"/>
      <c r="H157" s="169"/>
      <c r="I157" s="192" t="str">
        <f t="shared" si="15"/>
        <v/>
      </c>
      <c r="J157" s="167" t="str">
        <f t="shared" si="16"/>
        <v/>
      </c>
      <c r="K157" s="5"/>
      <c r="L157" s="167" t="str">
        <f t="shared" si="17"/>
        <v/>
      </c>
      <c r="M157" s="5" t="e">
        <f t="shared" si="18"/>
        <v>#N/A</v>
      </c>
      <c r="N157" s="3" t="str">
        <f t="shared" si="19"/>
        <v/>
      </c>
    </row>
    <row r="158" spans="1:14" x14ac:dyDescent="0.2">
      <c r="A158" s="166"/>
      <c r="B158" s="204" t="e">
        <f>VLOOKUP(A158,Adr!A:B,2,FALSE)</f>
        <v>#N/A</v>
      </c>
      <c r="C158" s="169"/>
      <c r="D158" s="290"/>
      <c r="E158" s="230"/>
      <c r="F158" s="166"/>
      <c r="G158" s="169"/>
      <c r="H158" s="169"/>
      <c r="I158" s="192" t="str">
        <f t="shared" ref="I158:I221" si="20">A158&amp;F158</f>
        <v/>
      </c>
      <c r="J158" s="167" t="str">
        <f t="shared" ref="J158:J221" si="21">A158&amp;G158</f>
        <v/>
      </c>
      <c r="K158" s="5"/>
      <c r="L158" s="167" t="str">
        <f t="shared" si="17"/>
        <v/>
      </c>
      <c r="M158" s="5" t="e">
        <f t="shared" si="18"/>
        <v>#N/A</v>
      </c>
      <c r="N158" s="3" t="str">
        <f t="shared" si="19"/>
        <v/>
      </c>
    </row>
    <row r="159" spans="1:14" x14ac:dyDescent="0.2">
      <c r="A159" s="166"/>
      <c r="B159" s="204" t="e">
        <f>VLOOKUP(A159,Adr!A:B,2,FALSE)</f>
        <v>#N/A</v>
      </c>
      <c r="C159" s="196"/>
      <c r="D159" s="291"/>
      <c r="E159" s="173"/>
      <c r="F159" s="166"/>
      <c r="G159" s="169"/>
      <c r="H159" s="169"/>
      <c r="I159" s="192" t="str">
        <f t="shared" si="20"/>
        <v/>
      </c>
      <c r="J159" s="167" t="str">
        <f t="shared" si="21"/>
        <v/>
      </c>
      <c r="K159" s="5"/>
      <c r="L159" s="167" t="str">
        <f t="shared" si="17"/>
        <v/>
      </c>
      <c r="M159" s="5" t="e">
        <f t="shared" si="18"/>
        <v>#N/A</v>
      </c>
      <c r="N159" s="3" t="str">
        <f t="shared" si="19"/>
        <v/>
      </c>
    </row>
    <row r="160" spans="1:14" x14ac:dyDescent="0.2">
      <c r="A160" s="182"/>
      <c r="B160" s="204" t="e">
        <f>VLOOKUP(A160,Adr!A:B,2,FALSE)</f>
        <v>#N/A</v>
      </c>
      <c r="C160" s="185"/>
      <c r="D160" s="289"/>
      <c r="E160" s="230"/>
      <c r="F160" s="166"/>
      <c r="G160" s="169"/>
      <c r="H160" s="169"/>
      <c r="I160" s="192" t="str">
        <f t="shared" si="20"/>
        <v/>
      </c>
      <c r="J160" s="167" t="str">
        <f t="shared" si="21"/>
        <v/>
      </c>
      <c r="K160" s="5"/>
      <c r="L160" s="167" t="str">
        <f t="shared" si="17"/>
        <v/>
      </c>
      <c r="M160" s="5" t="e">
        <f t="shared" si="18"/>
        <v>#N/A</v>
      </c>
      <c r="N160" s="3" t="str">
        <f t="shared" si="19"/>
        <v/>
      </c>
    </row>
    <row r="161" spans="1:14" x14ac:dyDescent="0.2">
      <c r="A161" s="166"/>
      <c r="B161" s="204" t="e">
        <f>VLOOKUP(A161,Adr!A:B,2,FALSE)</f>
        <v>#N/A</v>
      </c>
      <c r="C161" s="197"/>
      <c r="D161" s="292"/>
      <c r="E161" s="173"/>
      <c r="F161" s="166"/>
      <c r="G161" s="169"/>
      <c r="H161" s="169"/>
      <c r="I161" s="192" t="str">
        <f t="shared" si="20"/>
        <v/>
      </c>
      <c r="J161" s="167" t="str">
        <f t="shared" si="21"/>
        <v/>
      </c>
      <c r="K161" s="5"/>
      <c r="L161" s="167" t="str">
        <f t="shared" si="17"/>
        <v/>
      </c>
      <c r="M161" s="5" t="e">
        <f t="shared" si="18"/>
        <v>#N/A</v>
      </c>
      <c r="N161" s="3" t="str">
        <f t="shared" si="19"/>
        <v/>
      </c>
    </row>
    <row r="162" spans="1:14" x14ac:dyDescent="0.2">
      <c r="A162" s="198"/>
      <c r="B162" s="204" t="e">
        <f>VLOOKUP(A162,Adr!A:B,2,FALSE)</f>
        <v>#N/A</v>
      </c>
      <c r="C162" s="169"/>
      <c r="D162" s="290"/>
      <c r="E162" s="230"/>
      <c r="F162" s="166"/>
      <c r="G162" s="169"/>
      <c r="H162" s="169"/>
      <c r="I162" s="192" t="str">
        <f t="shared" si="20"/>
        <v/>
      </c>
      <c r="J162" s="167" t="str">
        <f t="shared" si="21"/>
        <v/>
      </c>
      <c r="K162" s="5"/>
      <c r="L162" s="167" t="str">
        <f t="shared" si="17"/>
        <v/>
      </c>
      <c r="M162" s="5" t="e">
        <f t="shared" si="18"/>
        <v>#N/A</v>
      </c>
      <c r="N162" s="3" t="str">
        <f t="shared" si="19"/>
        <v/>
      </c>
    </row>
    <row r="163" spans="1:14" x14ac:dyDescent="0.2">
      <c r="A163" s="202"/>
      <c r="B163" s="204" t="e">
        <f>VLOOKUP(A163,Adr!A:B,2,FALSE)</f>
        <v>#N/A</v>
      </c>
      <c r="C163" s="185"/>
      <c r="D163" s="289"/>
      <c r="E163" s="173"/>
      <c r="F163" s="166"/>
      <c r="G163" s="169"/>
      <c r="H163" s="169"/>
      <c r="I163" s="192" t="str">
        <f t="shared" si="20"/>
        <v/>
      </c>
      <c r="J163" s="167" t="str">
        <f t="shared" si="21"/>
        <v/>
      </c>
      <c r="K163" s="5"/>
      <c r="L163" s="167" t="str">
        <f t="shared" si="17"/>
        <v/>
      </c>
      <c r="M163" s="5" t="e">
        <f t="shared" si="18"/>
        <v>#N/A</v>
      </c>
      <c r="N163" s="3" t="str">
        <f t="shared" si="19"/>
        <v/>
      </c>
    </row>
    <row r="164" spans="1:14" x14ac:dyDescent="0.2">
      <c r="A164" s="166"/>
      <c r="B164" s="204" t="e">
        <f>VLOOKUP(A164,Adr!A:B,2,FALSE)</f>
        <v>#N/A</v>
      </c>
      <c r="C164" s="196"/>
      <c r="D164" s="291"/>
      <c r="E164" s="230"/>
      <c r="F164" s="166"/>
      <c r="G164" s="169"/>
      <c r="H164" s="169"/>
      <c r="I164" s="192" t="str">
        <f t="shared" si="20"/>
        <v/>
      </c>
      <c r="J164" s="167" t="str">
        <f t="shared" si="21"/>
        <v/>
      </c>
      <c r="K164" s="5"/>
      <c r="L164" s="167" t="str">
        <f t="shared" si="17"/>
        <v/>
      </c>
      <c r="M164" s="5" t="e">
        <f t="shared" si="18"/>
        <v>#N/A</v>
      </c>
      <c r="N164" s="3" t="str">
        <f t="shared" si="19"/>
        <v/>
      </c>
    </row>
    <row r="165" spans="1:14" x14ac:dyDescent="0.2">
      <c r="A165" s="202"/>
      <c r="B165" s="204" t="e">
        <f>VLOOKUP(A165,Adr!A:B,2,FALSE)</f>
        <v>#N/A</v>
      </c>
      <c r="C165" s="196"/>
      <c r="D165" s="289"/>
      <c r="E165" s="173"/>
      <c r="F165" s="166"/>
      <c r="G165" s="169"/>
      <c r="H165" s="169"/>
      <c r="I165" s="192" t="str">
        <f t="shared" si="20"/>
        <v/>
      </c>
      <c r="J165" s="167" t="str">
        <f t="shared" si="21"/>
        <v/>
      </c>
      <c r="K165" s="5"/>
      <c r="L165" s="167" t="str">
        <f t="shared" si="17"/>
        <v/>
      </c>
      <c r="M165" s="5" t="e">
        <f t="shared" si="18"/>
        <v>#N/A</v>
      </c>
      <c r="N165" s="3" t="str">
        <f t="shared" si="19"/>
        <v/>
      </c>
    </row>
    <row r="166" spans="1:14" x14ac:dyDescent="0.2">
      <c r="A166" s="178"/>
      <c r="B166" s="204" t="e">
        <f>VLOOKUP(A166,Adr!A:B,2,FALSE)</f>
        <v>#N/A</v>
      </c>
      <c r="C166" s="169"/>
      <c r="D166" s="290"/>
      <c r="E166" s="230"/>
      <c r="F166" s="166"/>
      <c r="G166" s="169"/>
      <c r="H166" s="169"/>
      <c r="I166" s="192" t="str">
        <f t="shared" si="20"/>
        <v/>
      </c>
      <c r="J166" s="167" t="str">
        <f t="shared" si="21"/>
        <v/>
      </c>
      <c r="K166" s="5"/>
      <c r="L166" s="167" t="str">
        <f t="shared" si="17"/>
        <v/>
      </c>
      <c r="M166" s="5" t="e">
        <f t="shared" si="18"/>
        <v>#N/A</v>
      </c>
      <c r="N166" s="3" t="str">
        <f t="shared" si="19"/>
        <v/>
      </c>
    </row>
    <row r="167" spans="1:14" x14ac:dyDescent="0.2">
      <c r="A167" s="198"/>
      <c r="B167" s="204" t="e">
        <f>VLOOKUP(A167,Adr!A:B,2,FALSE)</f>
        <v>#N/A</v>
      </c>
      <c r="C167" s="185"/>
      <c r="D167" s="289"/>
      <c r="E167" s="173"/>
      <c r="F167" s="166"/>
      <c r="G167" s="169"/>
      <c r="H167" s="169"/>
      <c r="I167" s="192" t="str">
        <f t="shared" si="20"/>
        <v/>
      </c>
      <c r="J167" s="167" t="str">
        <f t="shared" si="21"/>
        <v/>
      </c>
      <c r="K167" s="5"/>
      <c r="L167" s="167" t="str">
        <f t="shared" si="17"/>
        <v/>
      </c>
      <c r="M167" s="5" t="e">
        <f t="shared" si="18"/>
        <v>#N/A</v>
      </c>
      <c r="N167" s="3" t="str">
        <f t="shared" si="19"/>
        <v/>
      </c>
    </row>
    <row r="168" spans="1:14" x14ac:dyDescent="0.2">
      <c r="A168" s="202"/>
      <c r="B168" s="204" t="e">
        <f>VLOOKUP(A168,Adr!A:B,2,FALSE)</f>
        <v>#N/A</v>
      </c>
      <c r="C168" s="185"/>
      <c r="D168" s="289"/>
      <c r="E168" s="230"/>
      <c r="F168" s="166"/>
      <c r="G168" s="169"/>
      <c r="H168" s="169"/>
      <c r="I168" s="192" t="str">
        <f t="shared" si="20"/>
        <v/>
      </c>
      <c r="J168" s="167" t="str">
        <f t="shared" si="21"/>
        <v/>
      </c>
      <c r="K168" s="5"/>
      <c r="L168" s="167" t="str">
        <f t="shared" si="17"/>
        <v/>
      </c>
      <c r="M168" s="5" t="e">
        <f t="shared" si="18"/>
        <v>#N/A</v>
      </c>
      <c r="N168" s="3" t="str">
        <f t="shared" si="19"/>
        <v/>
      </c>
    </row>
    <row r="169" spans="1:14" x14ac:dyDescent="0.2">
      <c r="A169" s="166"/>
      <c r="B169" s="204" t="e">
        <f>VLOOKUP(A169,Adr!A:B,2,FALSE)</f>
        <v>#N/A</v>
      </c>
      <c r="C169" s="196"/>
      <c r="D169" s="291"/>
      <c r="E169" s="173"/>
      <c r="F169" s="166"/>
      <c r="G169" s="169"/>
      <c r="H169" s="169"/>
      <c r="I169" s="192" t="str">
        <f t="shared" si="20"/>
        <v/>
      </c>
      <c r="J169" s="167" t="str">
        <f t="shared" si="21"/>
        <v/>
      </c>
      <c r="K169" s="5"/>
      <c r="L169" s="167" t="str">
        <f t="shared" si="17"/>
        <v/>
      </c>
      <c r="M169" s="5" t="e">
        <f t="shared" si="18"/>
        <v>#N/A</v>
      </c>
      <c r="N169" s="3" t="str">
        <f t="shared" si="19"/>
        <v/>
      </c>
    </row>
    <row r="170" spans="1:14" x14ac:dyDescent="0.2">
      <c r="A170" s="202"/>
      <c r="B170" s="204" t="e">
        <f>VLOOKUP(A170,Adr!A:B,2,FALSE)</f>
        <v>#N/A</v>
      </c>
      <c r="C170" s="169"/>
      <c r="D170" s="290"/>
      <c r="E170" s="230"/>
      <c r="F170" s="166"/>
      <c r="G170" s="169"/>
      <c r="H170" s="169"/>
      <c r="I170" s="192" t="str">
        <f t="shared" si="20"/>
        <v/>
      </c>
      <c r="J170" s="167" t="str">
        <f t="shared" si="21"/>
        <v/>
      </c>
      <c r="K170" s="5"/>
      <c r="L170" s="167" t="str">
        <f t="shared" si="17"/>
        <v/>
      </c>
      <c r="M170" s="5" t="e">
        <f t="shared" si="18"/>
        <v>#N/A</v>
      </c>
      <c r="N170" s="3" t="str">
        <f t="shared" si="19"/>
        <v/>
      </c>
    </row>
    <row r="171" spans="1:14" x14ac:dyDescent="0.2">
      <c r="A171" s="202"/>
      <c r="B171" s="204" t="e">
        <f>VLOOKUP(A171,Adr!A:B,2,FALSE)</f>
        <v>#N/A</v>
      </c>
      <c r="C171" s="185"/>
      <c r="D171" s="289"/>
      <c r="E171" s="173"/>
      <c r="F171" s="166"/>
      <c r="G171" s="169"/>
      <c r="H171" s="169"/>
      <c r="I171" s="192" t="str">
        <f t="shared" si="20"/>
        <v/>
      </c>
      <c r="J171" s="167" t="str">
        <f t="shared" si="21"/>
        <v/>
      </c>
      <c r="K171" s="5"/>
      <c r="L171" s="167" t="str">
        <f t="shared" si="17"/>
        <v/>
      </c>
      <c r="M171" s="5" t="e">
        <f t="shared" si="18"/>
        <v>#N/A</v>
      </c>
      <c r="N171" s="3" t="str">
        <f t="shared" si="19"/>
        <v/>
      </c>
    </row>
    <row r="172" spans="1:14" x14ac:dyDescent="0.2">
      <c r="A172" s="178"/>
      <c r="B172" s="204" t="e">
        <f>VLOOKUP(A172,Adr!A:B,2,FALSE)</f>
        <v>#N/A</v>
      </c>
      <c r="C172" s="190"/>
      <c r="D172" s="290"/>
      <c r="E172" s="230"/>
      <c r="F172" s="166"/>
      <c r="G172" s="169"/>
      <c r="H172" s="169"/>
      <c r="I172" s="192" t="str">
        <f t="shared" si="20"/>
        <v/>
      </c>
      <c r="J172" s="167" t="str">
        <f t="shared" si="21"/>
        <v/>
      </c>
      <c r="K172" s="5"/>
      <c r="L172" s="167" t="str">
        <f t="shared" si="17"/>
        <v/>
      </c>
      <c r="M172" s="5" t="e">
        <f t="shared" si="18"/>
        <v>#N/A</v>
      </c>
      <c r="N172" s="3" t="str">
        <f t="shared" si="19"/>
        <v/>
      </c>
    </row>
    <row r="173" spans="1:14" x14ac:dyDescent="0.2">
      <c r="A173" s="202"/>
      <c r="B173" s="204" t="e">
        <f>VLOOKUP(A173,Adr!A:B,2,FALSE)</f>
        <v>#N/A</v>
      </c>
      <c r="C173" s="185"/>
      <c r="D173" s="289"/>
      <c r="E173" s="173"/>
      <c r="F173" s="166"/>
      <c r="G173" s="169"/>
      <c r="H173" s="169"/>
      <c r="I173" s="192" t="str">
        <f t="shared" si="20"/>
        <v/>
      </c>
      <c r="J173" s="167" t="str">
        <f t="shared" si="21"/>
        <v/>
      </c>
      <c r="K173" s="5"/>
      <c r="L173" s="167" t="str">
        <f t="shared" si="17"/>
        <v/>
      </c>
      <c r="M173" s="5" t="e">
        <f t="shared" si="18"/>
        <v>#N/A</v>
      </c>
      <c r="N173" s="3" t="str">
        <f t="shared" si="19"/>
        <v/>
      </c>
    </row>
    <row r="174" spans="1:14" x14ac:dyDescent="0.2">
      <c r="A174" s="166"/>
      <c r="B174" s="204" t="e">
        <f>VLOOKUP(A174,Adr!A:B,2,FALSE)</f>
        <v>#N/A</v>
      </c>
      <c r="C174" s="196"/>
      <c r="D174" s="291"/>
      <c r="E174" s="230"/>
      <c r="F174" s="166"/>
      <c r="G174" s="169"/>
      <c r="H174" s="169"/>
      <c r="I174" s="192" t="str">
        <f t="shared" si="20"/>
        <v/>
      </c>
      <c r="J174" s="167" t="str">
        <f t="shared" si="21"/>
        <v/>
      </c>
      <c r="K174" s="5"/>
      <c r="L174" s="167" t="str">
        <f t="shared" si="17"/>
        <v/>
      </c>
      <c r="M174" s="5" t="e">
        <f t="shared" si="18"/>
        <v>#N/A</v>
      </c>
      <c r="N174" s="3" t="str">
        <f t="shared" si="19"/>
        <v/>
      </c>
    </row>
    <row r="175" spans="1:14" x14ac:dyDescent="0.2">
      <c r="A175" s="166"/>
      <c r="B175" s="204" t="e">
        <f>VLOOKUP(A175,Adr!A:B,2,FALSE)</f>
        <v>#N/A</v>
      </c>
      <c r="C175" s="196"/>
      <c r="D175" s="291"/>
      <c r="E175" s="173"/>
      <c r="F175" s="166"/>
      <c r="G175" s="169"/>
      <c r="H175" s="169"/>
      <c r="I175" s="192" t="str">
        <f t="shared" si="20"/>
        <v/>
      </c>
      <c r="J175" s="167" t="str">
        <f t="shared" si="21"/>
        <v/>
      </c>
      <c r="K175" s="5"/>
      <c r="L175" s="167" t="str">
        <f t="shared" si="17"/>
        <v/>
      </c>
      <c r="M175" s="5" t="e">
        <f t="shared" si="18"/>
        <v>#N/A</v>
      </c>
      <c r="N175" s="3" t="str">
        <f t="shared" si="19"/>
        <v/>
      </c>
    </row>
    <row r="176" spans="1:14" x14ac:dyDescent="0.2">
      <c r="A176" s="166"/>
      <c r="B176" s="204" t="e">
        <f>VLOOKUP(A176,Adr!A:B,2,FALSE)</f>
        <v>#N/A</v>
      </c>
      <c r="C176" s="196"/>
      <c r="D176" s="291"/>
      <c r="E176" s="230"/>
      <c r="F176" s="166"/>
      <c r="G176" s="169"/>
      <c r="H176" s="169"/>
      <c r="I176" s="192" t="str">
        <f t="shared" si="20"/>
        <v/>
      </c>
      <c r="J176" s="167" t="str">
        <f t="shared" si="21"/>
        <v/>
      </c>
      <c r="K176" s="5"/>
      <c r="L176" s="167" t="str">
        <f t="shared" si="17"/>
        <v/>
      </c>
      <c r="M176" s="5" t="e">
        <f t="shared" si="18"/>
        <v>#N/A</v>
      </c>
      <c r="N176" s="3" t="str">
        <f t="shared" si="19"/>
        <v/>
      </c>
    </row>
    <row r="177" spans="1:14" x14ac:dyDescent="0.2">
      <c r="A177" s="202"/>
      <c r="B177" s="204" t="e">
        <f>VLOOKUP(A177,Adr!A:B,2,FALSE)</f>
        <v>#N/A</v>
      </c>
      <c r="C177" s="185"/>
      <c r="D177" s="289"/>
      <c r="E177" s="173"/>
      <c r="F177" s="166"/>
      <c r="G177" s="169"/>
      <c r="H177" s="169"/>
      <c r="I177" s="192" t="str">
        <f t="shared" si="20"/>
        <v/>
      </c>
      <c r="J177" s="167" t="str">
        <f t="shared" si="21"/>
        <v/>
      </c>
      <c r="K177" s="5"/>
      <c r="L177" s="167" t="str">
        <f t="shared" si="17"/>
        <v/>
      </c>
      <c r="M177" s="5" t="e">
        <f t="shared" si="18"/>
        <v>#N/A</v>
      </c>
      <c r="N177" s="3" t="str">
        <f t="shared" si="19"/>
        <v/>
      </c>
    </row>
    <row r="178" spans="1:14" x14ac:dyDescent="0.2">
      <c r="A178" s="202"/>
      <c r="B178" s="204" t="e">
        <f>VLOOKUP(A178,Adr!A:B,2,FALSE)</f>
        <v>#N/A</v>
      </c>
      <c r="C178" s="196"/>
      <c r="D178" s="289"/>
      <c r="E178" s="230"/>
      <c r="F178" s="166"/>
      <c r="G178" s="169"/>
      <c r="H178" s="169"/>
      <c r="I178" s="192" t="str">
        <f t="shared" si="20"/>
        <v/>
      </c>
      <c r="J178" s="167" t="str">
        <f t="shared" si="21"/>
        <v/>
      </c>
      <c r="K178" s="5"/>
      <c r="L178" s="167" t="str">
        <f t="shared" si="17"/>
        <v/>
      </c>
      <c r="M178" s="5" t="e">
        <f t="shared" si="18"/>
        <v>#N/A</v>
      </c>
      <c r="N178" s="3" t="str">
        <f t="shared" si="19"/>
        <v/>
      </c>
    </row>
    <row r="179" spans="1:14" x14ac:dyDescent="0.2">
      <c r="A179" s="198"/>
      <c r="B179" s="204" t="e">
        <f>VLOOKUP(A179,Adr!A:B,2,FALSE)</f>
        <v>#N/A</v>
      </c>
      <c r="C179" s="169"/>
      <c r="D179" s="290"/>
      <c r="E179" s="173"/>
      <c r="F179" s="166"/>
      <c r="G179" s="169"/>
      <c r="H179" s="169"/>
      <c r="I179" s="192" t="str">
        <f t="shared" si="20"/>
        <v/>
      </c>
      <c r="J179" s="167" t="str">
        <f t="shared" si="21"/>
        <v/>
      </c>
      <c r="K179" s="5"/>
      <c r="L179" s="167" t="str">
        <f t="shared" si="17"/>
        <v/>
      </c>
      <c r="M179" s="5" t="e">
        <f t="shared" si="18"/>
        <v>#N/A</v>
      </c>
      <c r="N179" s="3" t="str">
        <f t="shared" si="19"/>
        <v/>
      </c>
    </row>
    <row r="180" spans="1:14" x14ac:dyDescent="0.2">
      <c r="A180" s="198"/>
      <c r="B180" s="204" t="e">
        <f>VLOOKUP(A180,Adr!A:B,2,FALSE)</f>
        <v>#N/A</v>
      </c>
      <c r="C180" s="190"/>
      <c r="D180" s="290"/>
      <c r="E180" s="230"/>
      <c r="F180" s="166"/>
      <c r="G180" s="169"/>
      <c r="H180" s="169"/>
      <c r="I180" s="192" t="str">
        <f t="shared" si="20"/>
        <v/>
      </c>
      <c r="J180" s="167" t="str">
        <f t="shared" si="21"/>
        <v/>
      </c>
      <c r="K180" s="5"/>
      <c r="L180" s="167" t="str">
        <f t="shared" si="17"/>
        <v/>
      </c>
      <c r="M180" s="5" t="e">
        <f t="shared" si="18"/>
        <v>#N/A</v>
      </c>
      <c r="N180" s="3" t="str">
        <f t="shared" si="19"/>
        <v/>
      </c>
    </row>
    <row r="181" spans="1:14" x14ac:dyDescent="0.2">
      <c r="A181" s="198"/>
      <c r="B181" s="204" t="e">
        <f>VLOOKUP(A181,Adr!A:B,2,FALSE)</f>
        <v>#N/A</v>
      </c>
      <c r="C181" s="185"/>
      <c r="D181" s="289"/>
      <c r="E181" s="173"/>
      <c r="F181" s="166"/>
      <c r="G181" s="169"/>
      <c r="H181" s="169"/>
      <c r="I181" s="192" t="str">
        <f t="shared" si="20"/>
        <v/>
      </c>
      <c r="J181" s="167" t="str">
        <f t="shared" si="21"/>
        <v/>
      </c>
      <c r="K181" s="5"/>
      <c r="L181" s="167" t="str">
        <f t="shared" si="17"/>
        <v/>
      </c>
      <c r="M181" s="5" t="e">
        <f t="shared" si="18"/>
        <v>#N/A</v>
      </c>
      <c r="N181" s="3" t="str">
        <f t="shared" si="19"/>
        <v/>
      </c>
    </row>
    <row r="182" spans="1:14" x14ac:dyDescent="0.2">
      <c r="A182" s="166"/>
      <c r="B182" s="204" t="e">
        <f>VLOOKUP(A182,Adr!A:B,2,FALSE)</f>
        <v>#N/A</v>
      </c>
      <c r="C182" s="185"/>
      <c r="D182" s="289"/>
      <c r="E182" s="230"/>
      <c r="F182" s="166"/>
      <c r="G182" s="169"/>
      <c r="H182" s="169"/>
      <c r="I182" s="192" t="str">
        <f t="shared" si="20"/>
        <v/>
      </c>
      <c r="J182" s="167" t="str">
        <f t="shared" si="21"/>
        <v/>
      </c>
      <c r="K182" s="5"/>
      <c r="L182" s="167" t="str">
        <f t="shared" si="17"/>
        <v/>
      </c>
      <c r="M182" s="5" t="e">
        <f t="shared" si="18"/>
        <v>#N/A</v>
      </c>
      <c r="N182" s="3" t="str">
        <f t="shared" si="19"/>
        <v/>
      </c>
    </row>
    <row r="183" spans="1:14" x14ac:dyDescent="0.2">
      <c r="A183" s="166"/>
      <c r="B183" s="204" t="e">
        <f>VLOOKUP(A183,Adr!A:B,2,FALSE)</f>
        <v>#N/A</v>
      </c>
      <c r="C183" s="196"/>
      <c r="D183" s="291"/>
      <c r="E183" s="173"/>
      <c r="F183" s="166"/>
      <c r="G183" s="169"/>
      <c r="H183" s="169"/>
      <c r="I183" s="192" t="str">
        <f t="shared" si="20"/>
        <v/>
      </c>
      <c r="J183" s="167" t="str">
        <f t="shared" si="21"/>
        <v/>
      </c>
      <c r="K183" s="5"/>
      <c r="L183" s="167" t="str">
        <f t="shared" si="17"/>
        <v/>
      </c>
      <c r="M183" s="5" t="e">
        <f t="shared" si="18"/>
        <v>#N/A</v>
      </c>
      <c r="N183" s="3" t="str">
        <f t="shared" si="19"/>
        <v/>
      </c>
    </row>
    <row r="184" spans="1:14" x14ac:dyDescent="0.2">
      <c r="A184" s="202"/>
      <c r="B184" s="204" t="e">
        <f>VLOOKUP(A184,Adr!A:B,2,FALSE)</f>
        <v>#N/A</v>
      </c>
      <c r="C184" s="169"/>
      <c r="D184" s="290"/>
      <c r="E184" s="230"/>
      <c r="F184" s="166"/>
      <c r="G184" s="169"/>
      <c r="H184" s="169"/>
      <c r="I184" s="192" t="str">
        <f t="shared" si="20"/>
        <v/>
      </c>
      <c r="J184" s="167" t="str">
        <f t="shared" si="21"/>
        <v/>
      </c>
      <c r="K184" s="5"/>
      <c r="L184" s="167" t="str">
        <f t="shared" si="17"/>
        <v/>
      </c>
      <c r="M184" s="5" t="e">
        <f t="shared" si="18"/>
        <v>#N/A</v>
      </c>
      <c r="N184" s="3" t="str">
        <f t="shared" si="19"/>
        <v/>
      </c>
    </row>
    <row r="185" spans="1:14" x14ac:dyDescent="0.2">
      <c r="A185" s="198"/>
      <c r="B185" s="204" t="e">
        <f>VLOOKUP(A185,Adr!A:B,2,FALSE)</f>
        <v>#N/A</v>
      </c>
      <c r="C185" s="196"/>
      <c r="D185" s="289"/>
      <c r="E185" s="173"/>
      <c r="F185" s="166"/>
      <c r="G185" s="169"/>
      <c r="H185" s="169"/>
      <c r="I185" s="192" t="str">
        <f t="shared" si="20"/>
        <v/>
      </c>
      <c r="J185" s="167" t="str">
        <f t="shared" si="21"/>
        <v/>
      </c>
      <c r="K185" s="5"/>
      <c r="L185" s="167" t="str">
        <f t="shared" si="17"/>
        <v/>
      </c>
      <c r="M185" s="5" t="e">
        <f t="shared" si="18"/>
        <v>#N/A</v>
      </c>
      <c r="N185" s="3" t="str">
        <f t="shared" si="19"/>
        <v/>
      </c>
    </row>
    <row r="186" spans="1:14" x14ac:dyDescent="0.2">
      <c r="A186" s="198"/>
      <c r="B186" s="204" t="e">
        <f>VLOOKUP(A186,Adr!A:B,2,FALSE)</f>
        <v>#N/A</v>
      </c>
      <c r="C186" s="196"/>
      <c r="D186" s="289"/>
      <c r="E186" s="230"/>
      <c r="F186" s="166"/>
      <c r="G186" s="169"/>
      <c r="H186" s="169"/>
      <c r="I186" s="192" t="str">
        <f t="shared" si="20"/>
        <v/>
      </c>
      <c r="J186" s="167" t="str">
        <f t="shared" si="21"/>
        <v/>
      </c>
      <c r="K186" s="5"/>
      <c r="L186" s="167" t="str">
        <f t="shared" si="17"/>
        <v/>
      </c>
      <c r="M186" s="5" t="e">
        <f t="shared" si="18"/>
        <v>#N/A</v>
      </c>
      <c r="N186" s="3" t="str">
        <f t="shared" si="19"/>
        <v/>
      </c>
    </row>
    <row r="187" spans="1:14" x14ac:dyDescent="0.2">
      <c r="A187" s="202"/>
      <c r="B187" s="204" t="e">
        <f>VLOOKUP(A187,Adr!A:B,2,FALSE)</f>
        <v>#N/A</v>
      </c>
      <c r="C187" s="185"/>
      <c r="D187" s="289"/>
      <c r="E187" s="173"/>
      <c r="F187" s="166"/>
      <c r="G187" s="169"/>
      <c r="H187" s="169"/>
      <c r="I187" s="192" t="str">
        <f t="shared" si="20"/>
        <v/>
      </c>
      <c r="J187" s="167" t="str">
        <f t="shared" si="21"/>
        <v/>
      </c>
      <c r="K187" s="5"/>
      <c r="L187" s="167" t="str">
        <f t="shared" si="17"/>
        <v/>
      </c>
      <c r="M187" s="5" t="e">
        <f t="shared" si="18"/>
        <v>#N/A</v>
      </c>
      <c r="N187" s="3" t="str">
        <f t="shared" si="19"/>
        <v/>
      </c>
    </row>
    <row r="188" spans="1:14" x14ac:dyDescent="0.2">
      <c r="A188" s="202"/>
      <c r="B188" s="204" t="e">
        <f>VLOOKUP(A188,Adr!A:B,2,FALSE)</f>
        <v>#N/A</v>
      </c>
      <c r="C188" s="185"/>
      <c r="D188" s="289"/>
      <c r="E188" s="230"/>
      <c r="F188" s="166"/>
      <c r="G188" s="169"/>
      <c r="H188" s="169"/>
      <c r="I188" s="192" t="str">
        <f t="shared" si="20"/>
        <v/>
      </c>
      <c r="J188" s="167" t="str">
        <f t="shared" si="21"/>
        <v/>
      </c>
      <c r="K188" s="5"/>
      <c r="L188" s="167" t="str">
        <f t="shared" si="17"/>
        <v/>
      </c>
      <c r="M188" s="5" t="e">
        <f t="shared" si="18"/>
        <v>#N/A</v>
      </c>
      <c r="N188" s="3" t="str">
        <f t="shared" si="19"/>
        <v/>
      </c>
    </row>
    <row r="189" spans="1:14" x14ac:dyDescent="0.2">
      <c r="A189" s="202"/>
      <c r="B189" s="204" t="e">
        <f>VLOOKUP(A189,Adr!A:B,2,FALSE)</f>
        <v>#N/A</v>
      </c>
      <c r="C189" s="169"/>
      <c r="D189" s="290"/>
      <c r="E189" s="173"/>
      <c r="F189" s="166"/>
      <c r="G189" s="169"/>
      <c r="H189" s="169"/>
      <c r="I189" s="192" t="str">
        <f t="shared" si="20"/>
        <v/>
      </c>
      <c r="J189" s="167" t="str">
        <f t="shared" si="21"/>
        <v/>
      </c>
      <c r="K189" s="5"/>
      <c r="L189" s="167" t="str">
        <f t="shared" si="17"/>
        <v/>
      </c>
      <c r="M189" s="5" t="e">
        <f t="shared" si="18"/>
        <v>#N/A</v>
      </c>
      <c r="N189" s="3" t="str">
        <f t="shared" si="19"/>
        <v/>
      </c>
    </row>
    <row r="190" spans="1:14" x14ac:dyDescent="0.2">
      <c r="A190" s="198"/>
      <c r="B190" s="204" t="e">
        <f>VLOOKUP(A190,Adr!A:B,2,FALSE)</f>
        <v>#N/A</v>
      </c>
      <c r="C190" s="169"/>
      <c r="D190" s="290"/>
      <c r="E190" s="230"/>
      <c r="F190" s="166"/>
      <c r="G190" s="169"/>
      <c r="H190" s="169"/>
      <c r="I190" s="192" t="str">
        <f t="shared" si="20"/>
        <v/>
      </c>
      <c r="J190" s="167" t="str">
        <f t="shared" si="21"/>
        <v/>
      </c>
      <c r="K190" s="5"/>
      <c r="L190" s="167" t="str">
        <f t="shared" si="17"/>
        <v/>
      </c>
      <c r="M190" s="5" t="e">
        <f t="shared" si="18"/>
        <v>#N/A</v>
      </c>
      <c r="N190" s="3" t="str">
        <f t="shared" si="19"/>
        <v/>
      </c>
    </row>
    <row r="191" spans="1:14" x14ac:dyDescent="0.2">
      <c r="A191" s="202"/>
      <c r="B191" s="204" t="e">
        <f>VLOOKUP(A191,Adr!A:B,2,FALSE)</f>
        <v>#N/A</v>
      </c>
      <c r="C191" s="185"/>
      <c r="D191" s="289"/>
      <c r="E191" s="173"/>
      <c r="F191" s="166"/>
      <c r="G191" s="169"/>
      <c r="H191" s="169"/>
      <c r="I191" s="192" t="str">
        <f t="shared" si="20"/>
        <v/>
      </c>
      <c r="J191" s="167" t="str">
        <f t="shared" si="21"/>
        <v/>
      </c>
      <c r="K191" s="5"/>
      <c r="L191" s="167" t="str">
        <f t="shared" si="17"/>
        <v/>
      </c>
      <c r="M191" s="5" t="e">
        <f t="shared" si="18"/>
        <v>#N/A</v>
      </c>
      <c r="N191" s="3" t="str">
        <f t="shared" si="19"/>
        <v/>
      </c>
    </row>
    <row r="192" spans="1:14" x14ac:dyDescent="0.2">
      <c r="A192" s="182"/>
      <c r="B192" s="204" t="e">
        <f>VLOOKUP(A192,Adr!A:B,2,FALSE)</f>
        <v>#N/A</v>
      </c>
      <c r="C192" s="196"/>
      <c r="D192" s="291"/>
      <c r="E192" s="230"/>
      <c r="F192" s="166"/>
      <c r="G192" s="169"/>
      <c r="H192" s="169"/>
      <c r="I192" s="192" t="str">
        <f t="shared" si="20"/>
        <v/>
      </c>
      <c r="J192" s="167" t="str">
        <f t="shared" si="21"/>
        <v/>
      </c>
      <c r="K192" s="5"/>
      <c r="L192" s="167" t="str">
        <f t="shared" si="17"/>
        <v/>
      </c>
      <c r="M192" s="5" t="e">
        <f t="shared" si="18"/>
        <v>#N/A</v>
      </c>
      <c r="N192" s="3" t="str">
        <f t="shared" si="19"/>
        <v/>
      </c>
    </row>
    <row r="193" spans="1:14" x14ac:dyDescent="0.2">
      <c r="A193" s="202"/>
      <c r="B193" s="204" t="e">
        <f>VLOOKUP(A193,Adr!A:B,2,FALSE)</f>
        <v>#N/A</v>
      </c>
      <c r="C193" s="196"/>
      <c r="D193" s="291"/>
      <c r="E193" s="173"/>
      <c r="F193" s="166"/>
      <c r="G193" s="169"/>
      <c r="H193" s="169"/>
      <c r="I193" s="192" t="str">
        <f t="shared" si="20"/>
        <v/>
      </c>
      <c r="J193" s="167" t="str">
        <f t="shared" si="21"/>
        <v/>
      </c>
      <c r="K193" s="5"/>
      <c r="L193" s="167" t="str">
        <f t="shared" si="17"/>
        <v/>
      </c>
      <c r="M193" s="5" t="e">
        <f t="shared" si="18"/>
        <v>#N/A</v>
      </c>
      <c r="N193" s="3" t="str">
        <f t="shared" si="19"/>
        <v/>
      </c>
    </row>
    <row r="194" spans="1:14" x14ac:dyDescent="0.2">
      <c r="A194" s="198"/>
      <c r="B194" s="204" t="e">
        <f>VLOOKUP(A194,Adr!A:B,2,FALSE)</f>
        <v>#N/A</v>
      </c>
      <c r="C194" s="169"/>
      <c r="D194" s="290"/>
      <c r="E194" s="230"/>
      <c r="F194" s="166"/>
      <c r="G194" s="169"/>
      <c r="H194" s="169"/>
      <c r="I194" s="192" t="str">
        <f t="shared" si="20"/>
        <v/>
      </c>
      <c r="J194" s="167" t="str">
        <f t="shared" si="21"/>
        <v/>
      </c>
      <c r="K194" s="5"/>
      <c r="L194" s="167" t="str">
        <f t="shared" si="17"/>
        <v/>
      </c>
      <c r="M194" s="5" t="e">
        <f t="shared" si="18"/>
        <v>#N/A</v>
      </c>
      <c r="N194" s="3" t="str">
        <f t="shared" si="19"/>
        <v/>
      </c>
    </row>
    <row r="195" spans="1:14" x14ac:dyDescent="0.2">
      <c r="A195" s="166"/>
      <c r="B195" s="204" t="e">
        <f>VLOOKUP(A195,Adr!A:B,2,FALSE)</f>
        <v>#N/A</v>
      </c>
      <c r="C195" s="196"/>
      <c r="D195" s="291"/>
      <c r="E195" s="173"/>
      <c r="F195" s="166"/>
      <c r="G195" s="169"/>
      <c r="H195" s="169"/>
      <c r="I195" s="192" t="str">
        <f t="shared" si="20"/>
        <v/>
      </c>
      <c r="J195" s="167" t="str">
        <f t="shared" si="21"/>
        <v/>
      </c>
      <c r="K195" s="5"/>
      <c r="L195" s="167" t="str">
        <f t="shared" si="17"/>
        <v/>
      </c>
      <c r="M195" s="5" t="e">
        <f t="shared" si="18"/>
        <v>#N/A</v>
      </c>
      <c r="N195" s="3" t="str">
        <f t="shared" si="19"/>
        <v/>
      </c>
    </row>
    <row r="196" spans="1:14" x14ac:dyDescent="0.2">
      <c r="A196" s="166"/>
      <c r="B196" s="204" t="e">
        <f>VLOOKUP(A196,Adr!A:B,2,FALSE)</f>
        <v>#N/A</v>
      </c>
      <c r="C196" s="196"/>
      <c r="D196" s="291"/>
      <c r="E196" s="230"/>
      <c r="F196" s="166"/>
      <c r="G196" s="169"/>
      <c r="H196" s="169"/>
      <c r="I196" s="192" t="str">
        <f t="shared" si="20"/>
        <v/>
      </c>
      <c r="J196" s="167" t="str">
        <f t="shared" si="21"/>
        <v/>
      </c>
      <c r="K196" s="5"/>
      <c r="L196" s="167" t="str">
        <f t="shared" si="17"/>
        <v/>
      </c>
      <c r="M196" s="5" t="e">
        <f t="shared" si="18"/>
        <v>#N/A</v>
      </c>
      <c r="N196" s="3" t="str">
        <f t="shared" si="19"/>
        <v/>
      </c>
    </row>
    <row r="197" spans="1:14" x14ac:dyDescent="0.2">
      <c r="A197" s="182"/>
      <c r="B197" s="204" t="e">
        <f>VLOOKUP(A197,Adr!A:B,2,FALSE)</f>
        <v>#N/A</v>
      </c>
      <c r="C197" s="185"/>
      <c r="D197" s="289"/>
      <c r="E197" s="173"/>
      <c r="F197" s="166"/>
      <c r="G197" s="169"/>
      <c r="H197" s="169"/>
      <c r="I197" s="192" t="str">
        <f t="shared" si="20"/>
        <v/>
      </c>
      <c r="J197" s="167" t="str">
        <f t="shared" si="21"/>
        <v/>
      </c>
      <c r="K197" s="5"/>
      <c r="L197" s="167" t="str">
        <f t="shared" si="17"/>
        <v/>
      </c>
      <c r="M197" s="5" t="e">
        <f t="shared" si="18"/>
        <v>#N/A</v>
      </c>
      <c r="N197" s="3" t="str">
        <f t="shared" si="19"/>
        <v/>
      </c>
    </row>
    <row r="198" spans="1:14" x14ac:dyDescent="0.2">
      <c r="A198" s="202"/>
      <c r="B198" s="204" t="e">
        <f>VLOOKUP(A198,Adr!A:B,2,FALSE)</f>
        <v>#N/A</v>
      </c>
      <c r="C198" s="169"/>
      <c r="D198" s="291"/>
      <c r="E198" s="230"/>
      <c r="F198" s="166"/>
      <c r="G198" s="169"/>
      <c r="H198" s="169"/>
      <c r="I198" s="192" t="str">
        <f t="shared" si="20"/>
        <v/>
      </c>
      <c r="J198" s="167" t="str">
        <f t="shared" si="21"/>
        <v/>
      </c>
      <c r="K198" s="5"/>
      <c r="L198" s="167" t="str">
        <f t="shared" si="17"/>
        <v/>
      </c>
      <c r="M198" s="5" t="e">
        <f t="shared" si="18"/>
        <v>#N/A</v>
      </c>
      <c r="N198" s="3" t="str">
        <f t="shared" si="19"/>
        <v/>
      </c>
    </row>
    <row r="199" spans="1:14" x14ac:dyDescent="0.2">
      <c r="A199" s="182"/>
      <c r="B199" s="204" t="e">
        <f>VLOOKUP(A199,Adr!A:B,2,FALSE)</f>
        <v>#N/A</v>
      </c>
      <c r="C199" s="185"/>
      <c r="D199" s="289"/>
      <c r="E199" s="173"/>
      <c r="F199" s="166"/>
      <c r="G199" s="169"/>
      <c r="H199" s="169"/>
      <c r="I199" s="192" t="str">
        <f t="shared" si="20"/>
        <v/>
      </c>
      <c r="J199" s="167" t="str">
        <f t="shared" si="21"/>
        <v/>
      </c>
      <c r="K199" s="5"/>
      <c r="L199" s="167" t="str">
        <f t="shared" si="17"/>
        <v/>
      </c>
      <c r="M199" s="5" t="e">
        <f t="shared" si="18"/>
        <v>#N/A</v>
      </c>
      <c r="N199" s="3" t="str">
        <f t="shared" si="19"/>
        <v/>
      </c>
    </row>
    <row r="200" spans="1:14" x14ac:dyDescent="0.2">
      <c r="A200" s="166"/>
      <c r="B200" s="204" t="e">
        <f>VLOOKUP(A200,Adr!A:B,2,FALSE)</f>
        <v>#N/A</v>
      </c>
      <c r="C200" s="196"/>
      <c r="D200" s="291"/>
      <c r="E200" s="230"/>
      <c r="F200" s="166"/>
      <c r="G200" s="169"/>
      <c r="H200" s="169"/>
      <c r="I200" s="192" t="str">
        <f t="shared" si="20"/>
        <v/>
      </c>
      <c r="J200" s="167" t="str">
        <f t="shared" si="21"/>
        <v/>
      </c>
      <c r="K200" s="5"/>
      <c r="L200" s="167" t="str">
        <f t="shared" si="17"/>
        <v/>
      </c>
      <c r="M200" s="5" t="e">
        <f t="shared" si="18"/>
        <v>#N/A</v>
      </c>
      <c r="N200" s="3" t="str">
        <f t="shared" si="19"/>
        <v/>
      </c>
    </row>
    <row r="201" spans="1:14" x14ac:dyDescent="0.2">
      <c r="A201" s="182"/>
      <c r="B201" s="204" t="e">
        <f>VLOOKUP(A201,Adr!A:B,2,FALSE)</f>
        <v>#N/A</v>
      </c>
      <c r="C201" s="185"/>
      <c r="D201" s="289"/>
      <c r="E201" s="173"/>
      <c r="F201" s="166"/>
      <c r="G201" s="169"/>
      <c r="H201" s="169"/>
      <c r="I201" s="192" t="str">
        <f t="shared" si="20"/>
        <v/>
      </c>
      <c r="J201" s="167" t="str">
        <f t="shared" si="21"/>
        <v/>
      </c>
      <c r="K201" s="5"/>
      <c r="L201" s="167" t="str">
        <f t="shared" si="17"/>
        <v/>
      </c>
      <c r="M201" s="5" t="e">
        <f t="shared" si="18"/>
        <v>#N/A</v>
      </c>
      <c r="N201" s="3" t="str">
        <f t="shared" si="19"/>
        <v/>
      </c>
    </row>
    <row r="202" spans="1:14" x14ac:dyDescent="0.2">
      <c r="A202" s="202"/>
      <c r="B202" s="204" t="e">
        <f>VLOOKUP(A202,Adr!A:B,2,FALSE)</f>
        <v>#N/A</v>
      </c>
      <c r="C202" s="169"/>
      <c r="D202" s="290"/>
      <c r="E202" s="230"/>
      <c r="F202" s="166"/>
      <c r="G202" s="169"/>
      <c r="H202" s="169"/>
      <c r="I202" s="192" t="str">
        <f t="shared" si="20"/>
        <v/>
      </c>
      <c r="J202" s="167" t="str">
        <f t="shared" si="21"/>
        <v/>
      </c>
      <c r="K202" s="5"/>
      <c r="L202" s="167" t="str">
        <f t="shared" si="17"/>
        <v/>
      </c>
      <c r="M202" s="5" t="e">
        <f t="shared" si="18"/>
        <v>#N/A</v>
      </c>
      <c r="N202" s="3" t="str">
        <f t="shared" si="19"/>
        <v/>
      </c>
    </row>
    <row r="203" spans="1:14" x14ac:dyDescent="0.2">
      <c r="A203" s="198"/>
      <c r="B203" s="204" t="e">
        <f>VLOOKUP(A203,Adr!A:B,2,FALSE)</f>
        <v>#N/A</v>
      </c>
      <c r="C203" s="185"/>
      <c r="D203" s="289"/>
      <c r="E203" s="173"/>
      <c r="F203" s="166"/>
      <c r="G203" s="169"/>
      <c r="H203" s="169"/>
      <c r="I203" s="192" t="str">
        <f t="shared" si="20"/>
        <v/>
      </c>
      <c r="J203" s="167" t="str">
        <f t="shared" si="21"/>
        <v/>
      </c>
      <c r="K203" s="5"/>
      <c r="L203" s="167" t="str">
        <f t="shared" si="17"/>
        <v/>
      </c>
      <c r="M203" s="5" t="e">
        <f t="shared" si="18"/>
        <v>#N/A</v>
      </c>
      <c r="N203" s="3" t="str">
        <f t="shared" si="19"/>
        <v/>
      </c>
    </row>
    <row r="204" spans="1:14" x14ac:dyDescent="0.2">
      <c r="A204" s="202"/>
      <c r="B204" s="204" t="e">
        <f>VLOOKUP(A204,Adr!A:B,2,FALSE)</f>
        <v>#N/A</v>
      </c>
      <c r="C204" s="185"/>
      <c r="D204" s="289"/>
      <c r="E204" s="230"/>
      <c r="F204" s="166"/>
      <c r="G204" s="169"/>
      <c r="H204" s="169"/>
      <c r="I204" s="192" t="str">
        <f t="shared" si="20"/>
        <v/>
      </c>
      <c r="J204" s="167" t="str">
        <f t="shared" si="21"/>
        <v/>
      </c>
      <c r="K204" s="5"/>
      <c r="L204" s="167" t="str">
        <f t="shared" si="17"/>
        <v/>
      </c>
      <c r="M204" s="5" t="e">
        <f t="shared" si="18"/>
        <v>#N/A</v>
      </c>
      <c r="N204" s="3" t="str">
        <f t="shared" si="19"/>
        <v/>
      </c>
    </row>
    <row r="205" spans="1:14" x14ac:dyDescent="0.2">
      <c r="A205" s="198"/>
      <c r="B205" s="204" t="e">
        <f>VLOOKUP(A205,Adr!A:B,2,FALSE)</f>
        <v>#N/A</v>
      </c>
      <c r="C205" s="169"/>
      <c r="D205" s="290"/>
      <c r="E205" s="173"/>
      <c r="F205" s="166"/>
      <c r="G205" s="169"/>
      <c r="H205" s="169"/>
      <c r="I205" s="192" t="str">
        <f t="shared" si="20"/>
        <v/>
      </c>
      <c r="J205" s="167" t="str">
        <f t="shared" si="21"/>
        <v/>
      </c>
      <c r="K205" s="5"/>
      <c r="L205" s="167" t="str">
        <f t="shared" si="17"/>
        <v/>
      </c>
      <c r="M205" s="5" t="e">
        <f t="shared" si="18"/>
        <v>#N/A</v>
      </c>
      <c r="N205" s="3" t="str">
        <f t="shared" si="19"/>
        <v/>
      </c>
    </row>
    <row r="206" spans="1:14" x14ac:dyDescent="0.2">
      <c r="A206" s="166"/>
      <c r="B206" s="204" t="e">
        <f>VLOOKUP(A206,Adr!A:B,2,FALSE)</f>
        <v>#N/A</v>
      </c>
      <c r="C206" s="185"/>
      <c r="D206" s="291"/>
      <c r="E206" s="230"/>
      <c r="F206" s="166"/>
      <c r="G206" s="169"/>
      <c r="H206" s="169"/>
      <c r="I206" s="192" t="str">
        <f t="shared" si="20"/>
        <v/>
      </c>
      <c r="J206" s="167" t="str">
        <f t="shared" si="21"/>
        <v/>
      </c>
      <c r="K206" s="5"/>
      <c r="L206" s="167" t="str">
        <f t="shared" si="17"/>
        <v/>
      </c>
      <c r="M206" s="5" t="e">
        <f t="shared" si="18"/>
        <v>#N/A</v>
      </c>
      <c r="N206" s="3" t="str">
        <f t="shared" si="19"/>
        <v/>
      </c>
    </row>
    <row r="207" spans="1:14" x14ac:dyDescent="0.2">
      <c r="A207" s="166"/>
      <c r="B207" s="204" t="e">
        <f>VLOOKUP(A207,Adr!A:B,2,FALSE)</f>
        <v>#N/A</v>
      </c>
      <c r="C207" s="196"/>
      <c r="D207" s="291"/>
      <c r="E207" s="173"/>
      <c r="F207" s="166"/>
      <c r="G207" s="169"/>
      <c r="H207" s="169"/>
      <c r="I207" s="192" t="str">
        <f t="shared" si="20"/>
        <v/>
      </c>
      <c r="J207" s="167" t="str">
        <f t="shared" si="21"/>
        <v/>
      </c>
      <c r="K207" s="5"/>
      <c r="L207" s="167" t="str">
        <f t="shared" ref="L207:L221" si="22">A207&amp;G207&amp;H207</f>
        <v/>
      </c>
      <c r="M207" s="5" t="e">
        <f t="shared" ref="M207:M268" si="23">B207&amp;F207&amp;H207&amp;C207</f>
        <v>#N/A</v>
      </c>
      <c r="N207" s="3" t="str">
        <f t="shared" ref="N207:N268" si="24">+I207&amp;H207</f>
        <v/>
      </c>
    </row>
    <row r="208" spans="1:14" x14ac:dyDescent="0.2">
      <c r="A208" s="198"/>
      <c r="B208" s="204" t="e">
        <f>VLOOKUP(A208,Adr!A:B,2,FALSE)</f>
        <v>#N/A</v>
      </c>
      <c r="C208" s="169"/>
      <c r="D208" s="290"/>
      <c r="E208" s="230"/>
      <c r="F208" s="166"/>
      <c r="G208" s="169"/>
      <c r="H208" s="169"/>
      <c r="I208" s="192" t="str">
        <f t="shared" si="20"/>
        <v/>
      </c>
      <c r="J208" s="167" t="str">
        <f t="shared" si="21"/>
        <v/>
      </c>
      <c r="K208" s="5"/>
      <c r="L208" s="167" t="str">
        <f t="shared" si="22"/>
        <v/>
      </c>
      <c r="M208" s="5" t="e">
        <f t="shared" si="23"/>
        <v>#N/A</v>
      </c>
      <c r="N208" s="3" t="str">
        <f t="shared" si="24"/>
        <v/>
      </c>
    </row>
    <row r="209" spans="1:14" x14ac:dyDescent="0.2">
      <c r="A209" s="198"/>
      <c r="B209" s="204" t="e">
        <f>VLOOKUP(A209,Adr!A:B,2,FALSE)</f>
        <v>#N/A</v>
      </c>
      <c r="C209" s="169"/>
      <c r="D209" s="291"/>
      <c r="E209" s="173"/>
      <c r="F209" s="166"/>
      <c r="G209" s="169"/>
      <c r="H209" s="169"/>
      <c r="I209" s="192" t="str">
        <f t="shared" si="20"/>
        <v/>
      </c>
      <c r="J209" s="167" t="str">
        <f t="shared" si="21"/>
        <v/>
      </c>
      <c r="K209" s="5"/>
      <c r="L209" s="167" t="str">
        <f t="shared" si="22"/>
        <v/>
      </c>
      <c r="M209" s="5" t="e">
        <f t="shared" si="23"/>
        <v>#N/A</v>
      </c>
      <c r="N209" s="3" t="str">
        <f t="shared" si="24"/>
        <v/>
      </c>
    </row>
    <row r="210" spans="1:14" x14ac:dyDescent="0.2">
      <c r="A210" s="182"/>
      <c r="B210" s="204" t="e">
        <f>VLOOKUP(A210,Adr!A:B,2,FALSE)</f>
        <v>#N/A</v>
      </c>
      <c r="C210" s="169"/>
      <c r="D210" s="290"/>
      <c r="E210" s="230"/>
      <c r="F210" s="166"/>
      <c r="G210" s="169"/>
      <c r="H210" s="169"/>
      <c r="I210" s="192" t="str">
        <f t="shared" si="20"/>
        <v/>
      </c>
      <c r="J210" s="167" t="str">
        <f t="shared" si="21"/>
        <v/>
      </c>
      <c r="K210" s="5"/>
      <c r="L210" s="167" t="str">
        <f t="shared" si="22"/>
        <v/>
      </c>
      <c r="M210" s="5" t="e">
        <f t="shared" si="23"/>
        <v>#N/A</v>
      </c>
      <c r="N210" s="3" t="str">
        <f t="shared" si="24"/>
        <v/>
      </c>
    </row>
    <row r="211" spans="1:14" x14ac:dyDescent="0.2">
      <c r="A211" s="182"/>
      <c r="B211" s="204" t="e">
        <f>VLOOKUP(A211,Adr!A:B,2,FALSE)</f>
        <v>#N/A</v>
      </c>
      <c r="C211" s="185"/>
      <c r="D211" s="289"/>
      <c r="E211" s="173"/>
      <c r="F211" s="166"/>
      <c r="G211" s="169"/>
      <c r="H211" s="169"/>
      <c r="I211" s="192" t="str">
        <f t="shared" si="20"/>
        <v/>
      </c>
      <c r="J211" s="167" t="str">
        <f t="shared" si="21"/>
        <v/>
      </c>
      <c r="K211" s="5"/>
      <c r="L211" s="167" t="str">
        <f t="shared" si="22"/>
        <v/>
      </c>
      <c r="M211" s="5" t="e">
        <f t="shared" si="23"/>
        <v>#N/A</v>
      </c>
      <c r="N211" s="3" t="str">
        <f t="shared" si="24"/>
        <v/>
      </c>
    </row>
    <row r="212" spans="1:14" x14ac:dyDescent="0.2">
      <c r="A212" s="202"/>
      <c r="B212" s="204" t="e">
        <f>VLOOKUP(A212,Adr!A:B,2,FALSE)</f>
        <v>#N/A</v>
      </c>
      <c r="C212" s="196"/>
      <c r="D212" s="291"/>
      <c r="E212" s="230"/>
      <c r="F212" s="166"/>
      <c r="G212" s="169"/>
      <c r="H212" s="169"/>
      <c r="I212" s="192" t="str">
        <f t="shared" si="20"/>
        <v/>
      </c>
      <c r="J212" s="167" t="str">
        <f t="shared" si="21"/>
        <v/>
      </c>
      <c r="K212" s="5"/>
      <c r="L212" s="167" t="str">
        <f t="shared" si="22"/>
        <v/>
      </c>
      <c r="M212" s="5" t="e">
        <f t="shared" si="23"/>
        <v>#N/A</v>
      </c>
      <c r="N212" s="3" t="str">
        <f t="shared" si="24"/>
        <v/>
      </c>
    </row>
    <row r="213" spans="1:14" x14ac:dyDescent="0.2">
      <c r="A213" s="166"/>
      <c r="B213" s="204" t="e">
        <f>VLOOKUP(A213,Adr!A:B,2,FALSE)</f>
        <v>#N/A</v>
      </c>
      <c r="C213" s="185"/>
      <c r="D213" s="289"/>
      <c r="E213" s="173"/>
      <c r="F213" s="166"/>
      <c r="G213" s="169"/>
      <c r="H213" s="169"/>
      <c r="I213" s="192" t="str">
        <f t="shared" si="20"/>
        <v/>
      </c>
      <c r="J213" s="167" t="str">
        <f t="shared" si="21"/>
        <v/>
      </c>
      <c r="K213" s="5"/>
      <c r="L213" s="167" t="str">
        <f t="shared" si="22"/>
        <v/>
      </c>
      <c r="M213" s="5" t="e">
        <f t="shared" si="23"/>
        <v>#N/A</v>
      </c>
      <c r="N213" s="3" t="str">
        <f t="shared" si="24"/>
        <v/>
      </c>
    </row>
    <row r="214" spans="1:14" x14ac:dyDescent="0.2">
      <c r="A214" s="198"/>
      <c r="B214" s="204" t="e">
        <f>VLOOKUP(A214,Adr!A:B,2,FALSE)</f>
        <v>#N/A</v>
      </c>
      <c r="C214" s="185"/>
      <c r="D214" s="289"/>
      <c r="E214" s="230"/>
      <c r="F214" s="166"/>
      <c r="G214" s="169"/>
      <c r="H214" s="169"/>
      <c r="I214" s="192" t="str">
        <f t="shared" si="20"/>
        <v/>
      </c>
      <c r="J214" s="167" t="str">
        <f t="shared" si="21"/>
        <v/>
      </c>
      <c r="K214" s="5"/>
      <c r="L214" s="167" t="str">
        <f t="shared" si="22"/>
        <v/>
      </c>
      <c r="M214" s="5" t="e">
        <f t="shared" si="23"/>
        <v>#N/A</v>
      </c>
      <c r="N214" s="3" t="str">
        <f t="shared" si="24"/>
        <v/>
      </c>
    </row>
    <row r="215" spans="1:14" x14ac:dyDescent="0.2">
      <c r="A215" s="202"/>
      <c r="B215" s="204" t="e">
        <f>VLOOKUP(A215,Adr!A:B,2,FALSE)</f>
        <v>#N/A</v>
      </c>
      <c r="C215" s="185"/>
      <c r="D215" s="289"/>
      <c r="E215" s="173"/>
      <c r="F215" s="166"/>
      <c r="G215" s="169"/>
      <c r="H215" s="169"/>
      <c r="I215" s="192" t="str">
        <f t="shared" si="20"/>
        <v/>
      </c>
      <c r="J215" s="167" t="str">
        <f t="shared" si="21"/>
        <v/>
      </c>
      <c r="K215" s="5"/>
      <c r="L215" s="167" t="str">
        <f t="shared" si="22"/>
        <v/>
      </c>
      <c r="M215" s="5" t="e">
        <f t="shared" si="23"/>
        <v>#N/A</v>
      </c>
      <c r="N215" s="3" t="str">
        <f t="shared" si="24"/>
        <v/>
      </c>
    </row>
    <row r="216" spans="1:14" x14ac:dyDescent="0.2">
      <c r="A216" s="202"/>
      <c r="B216" s="204" t="e">
        <f>VLOOKUP(A216,Adr!A:B,2,FALSE)</f>
        <v>#N/A</v>
      </c>
      <c r="C216" s="196"/>
      <c r="D216" s="291"/>
      <c r="E216" s="230"/>
      <c r="F216" s="166"/>
      <c r="G216" s="169"/>
      <c r="H216" s="169"/>
      <c r="I216" s="192" t="str">
        <f t="shared" si="20"/>
        <v/>
      </c>
      <c r="J216" s="167" t="str">
        <f t="shared" si="21"/>
        <v/>
      </c>
      <c r="K216" s="5"/>
      <c r="L216" s="167" t="str">
        <f t="shared" si="22"/>
        <v/>
      </c>
      <c r="M216" s="5" t="e">
        <f t="shared" si="23"/>
        <v>#N/A</v>
      </c>
      <c r="N216" s="3" t="str">
        <f t="shared" si="24"/>
        <v/>
      </c>
    </row>
    <row r="217" spans="1:14" x14ac:dyDescent="0.2">
      <c r="A217" s="202"/>
      <c r="B217" s="204" t="e">
        <f>VLOOKUP(A217,Adr!A:B,2,FALSE)</f>
        <v>#N/A</v>
      </c>
      <c r="C217" s="190"/>
      <c r="D217" s="290"/>
      <c r="E217" s="173"/>
      <c r="F217" s="166"/>
      <c r="G217" s="169"/>
      <c r="H217" s="169"/>
      <c r="I217" s="192" t="str">
        <f t="shared" si="20"/>
        <v/>
      </c>
      <c r="J217" s="167" t="str">
        <f t="shared" si="21"/>
        <v/>
      </c>
      <c r="K217" s="5"/>
      <c r="L217" s="167" t="str">
        <f t="shared" si="22"/>
        <v/>
      </c>
      <c r="M217" s="5" t="e">
        <f t="shared" si="23"/>
        <v>#N/A</v>
      </c>
      <c r="N217" s="3" t="str">
        <f t="shared" si="24"/>
        <v/>
      </c>
    </row>
    <row r="218" spans="1:14" x14ac:dyDescent="0.2">
      <c r="A218" s="202"/>
      <c r="B218" s="204" t="e">
        <f>VLOOKUP(A218,Adr!A:B,2,FALSE)</f>
        <v>#N/A</v>
      </c>
      <c r="C218" s="185"/>
      <c r="D218" s="291"/>
      <c r="E218" s="230"/>
      <c r="F218" s="166"/>
      <c r="G218" s="169"/>
      <c r="H218" s="169"/>
      <c r="I218" s="192" t="str">
        <f t="shared" si="20"/>
        <v/>
      </c>
      <c r="J218" s="167" t="str">
        <f t="shared" si="21"/>
        <v/>
      </c>
      <c r="K218" s="5"/>
      <c r="L218" s="167" t="str">
        <f t="shared" si="22"/>
        <v/>
      </c>
      <c r="M218" s="5" t="e">
        <f t="shared" si="23"/>
        <v>#N/A</v>
      </c>
      <c r="N218" s="3" t="str">
        <f t="shared" si="24"/>
        <v/>
      </c>
    </row>
    <row r="219" spans="1:14" x14ac:dyDescent="0.2">
      <c r="A219" s="198"/>
      <c r="B219" s="204" t="e">
        <f>VLOOKUP(A219,Adr!A:B,2,FALSE)</f>
        <v>#N/A</v>
      </c>
      <c r="C219" s="169"/>
      <c r="D219" s="290"/>
      <c r="E219" s="173"/>
      <c r="F219" s="166"/>
      <c r="G219" s="169"/>
      <c r="H219" s="169"/>
      <c r="I219" s="192" t="str">
        <f t="shared" si="20"/>
        <v/>
      </c>
      <c r="J219" s="167" t="str">
        <f t="shared" si="21"/>
        <v/>
      </c>
      <c r="K219" s="5"/>
      <c r="L219" s="167" t="str">
        <f t="shared" si="22"/>
        <v/>
      </c>
      <c r="M219" s="5" t="e">
        <f t="shared" si="23"/>
        <v>#N/A</v>
      </c>
      <c r="N219" s="3" t="str">
        <f t="shared" si="24"/>
        <v/>
      </c>
    </row>
    <row r="220" spans="1:14" x14ac:dyDescent="0.2">
      <c r="A220" s="198"/>
      <c r="B220" s="204" t="e">
        <f>VLOOKUP(A220,Adr!A:B,2,FALSE)</f>
        <v>#N/A</v>
      </c>
      <c r="C220" s="169"/>
      <c r="D220" s="290"/>
      <c r="E220" s="230"/>
      <c r="F220" s="166"/>
      <c r="G220" s="169"/>
      <c r="H220" s="169"/>
      <c r="I220" s="192" t="str">
        <f t="shared" si="20"/>
        <v/>
      </c>
      <c r="J220" s="167" t="str">
        <f t="shared" si="21"/>
        <v/>
      </c>
      <c r="K220" s="5"/>
      <c r="L220" s="167" t="str">
        <f t="shared" si="22"/>
        <v/>
      </c>
      <c r="M220" s="5" t="e">
        <f t="shared" si="23"/>
        <v>#N/A</v>
      </c>
      <c r="N220" s="3" t="str">
        <f t="shared" si="24"/>
        <v/>
      </c>
    </row>
    <row r="221" spans="1:14" x14ac:dyDescent="0.2">
      <c r="A221" s="198"/>
      <c r="B221" s="204" t="e">
        <f>VLOOKUP(A221,Adr!A:B,2,FALSE)</f>
        <v>#N/A</v>
      </c>
      <c r="C221" s="185"/>
      <c r="D221" s="289"/>
      <c r="E221" s="173"/>
      <c r="F221" s="166"/>
      <c r="G221" s="169"/>
      <c r="H221" s="169"/>
      <c r="I221" s="192" t="str">
        <f t="shared" si="20"/>
        <v/>
      </c>
      <c r="J221" s="167" t="str">
        <f t="shared" si="21"/>
        <v/>
      </c>
      <c r="K221" s="5"/>
      <c r="L221" s="167" t="str">
        <f t="shared" si="22"/>
        <v/>
      </c>
      <c r="M221" s="5" t="e">
        <f t="shared" si="23"/>
        <v>#N/A</v>
      </c>
      <c r="N221" s="3" t="str">
        <f t="shared" si="24"/>
        <v/>
      </c>
    </row>
    <row r="222" spans="1:14" x14ac:dyDescent="0.2">
      <c r="A222" s="166"/>
      <c r="B222" s="204" t="e">
        <f>VLOOKUP(A222,Adr!A:B,2,FALSE)</f>
        <v>#N/A</v>
      </c>
      <c r="C222" s="196"/>
      <c r="D222" s="291"/>
      <c r="E222" s="230"/>
      <c r="F222" s="166"/>
      <c r="G222" s="169"/>
      <c r="H222" s="169"/>
      <c r="I222" s="192" t="str">
        <f t="shared" ref="I222:I285" si="25">A222&amp;F222</f>
        <v/>
      </c>
      <c r="J222" s="167" t="str">
        <f t="shared" ref="J222:J285" si="26">A222&amp;G222</f>
        <v/>
      </c>
      <c r="K222" s="5"/>
      <c r="L222" s="167" t="str">
        <f t="shared" ref="L222:L285" si="27">A222&amp;G222&amp;H222</f>
        <v/>
      </c>
      <c r="M222" s="5" t="e">
        <f t="shared" si="23"/>
        <v>#N/A</v>
      </c>
      <c r="N222" s="3" t="str">
        <f t="shared" si="24"/>
        <v/>
      </c>
    </row>
    <row r="223" spans="1:14" x14ac:dyDescent="0.2">
      <c r="A223" s="182"/>
      <c r="B223" s="204" t="e">
        <f>VLOOKUP(A223,Adr!A:B,2,FALSE)</f>
        <v>#N/A</v>
      </c>
      <c r="C223" s="185"/>
      <c r="D223" s="289"/>
      <c r="E223" s="173"/>
      <c r="F223" s="166"/>
      <c r="G223" s="169"/>
      <c r="H223" s="169"/>
      <c r="I223" s="192" t="str">
        <f t="shared" si="25"/>
        <v/>
      </c>
      <c r="J223" s="167" t="str">
        <f t="shared" si="26"/>
        <v/>
      </c>
      <c r="K223" s="5"/>
      <c r="L223" s="167" t="str">
        <f t="shared" si="27"/>
        <v/>
      </c>
      <c r="M223" s="5" t="e">
        <f t="shared" si="23"/>
        <v>#N/A</v>
      </c>
      <c r="N223" s="3" t="str">
        <f t="shared" si="24"/>
        <v/>
      </c>
    </row>
    <row r="224" spans="1:14" x14ac:dyDescent="0.2">
      <c r="A224" s="202"/>
      <c r="B224" s="204" t="e">
        <f>VLOOKUP(A224,Adr!A:B,2,FALSE)</f>
        <v>#N/A</v>
      </c>
      <c r="C224" s="185"/>
      <c r="D224" s="289"/>
      <c r="E224" s="230"/>
      <c r="F224" s="166"/>
      <c r="G224" s="169"/>
      <c r="H224" s="169"/>
      <c r="I224" s="192" t="str">
        <f t="shared" si="25"/>
        <v/>
      </c>
      <c r="J224" s="167" t="str">
        <f t="shared" si="26"/>
        <v/>
      </c>
      <c r="K224" s="5"/>
      <c r="L224" s="167" t="str">
        <f t="shared" si="27"/>
        <v/>
      </c>
      <c r="M224" s="5" t="e">
        <f t="shared" si="23"/>
        <v>#N/A</v>
      </c>
      <c r="N224" s="3" t="str">
        <f t="shared" si="24"/>
        <v/>
      </c>
    </row>
    <row r="225" spans="1:14" x14ac:dyDescent="0.2">
      <c r="A225" s="166"/>
      <c r="B225" s="204" t="e">
        <f>VLOOKUP(A225,Adr!A:B,2,FALSE)</f>
        <v>#N/A</v>
      </c>
      <c r="C225" s="196"/>
      <c r="D225" s="291"/>
      <c r="E225" s="173"/>
      <c r="F225" s="166"/>
      <c r="G225" s="169"/>
      <c r="H225" s="169"/>
      <c r="I225" s="192" t="str">
        <f t="shared" si="25"/>
        <v/>
      </c>
      <c r="J225" s="167" t="str">
        <f t="shared" si="26"/>
        <v/>
      </c>
      <c r="K225" s="5"/>
      <c r="L225" s="167" t="str">
        <f t="shared" si="27"/>
        <v/>
      </c>
      <c r="M225" s="5" t="e">
        <f t="shared" si="23"/>
        <v>#N/A</v>
      </c>
      <c r="N225" s="3" t="str">
        <f t="shared" si="24"/>
        <v/>
      </c>
    </row>
    <row r="226" spans="1:14" x14ac:dyDescent="0.2">
      <c r="A226" s="202"/>
      <c r="B226" s="204" t="e">
        <f>VLOOKUP(A226,Adr!A:B,2,FALSE)</f>
        <v>#N/A</v>
      </c>
      <c r="C226" s="196"/>
      <c r="D226" s="291"/>
      <c r="E226" s="230"/>
      <c r="F226" s="166"/>
      <c r="G226" s="169"/>
      <c r="H226" s="169"/>
      <c r="I226" s="192" t="str">
        <f t="shared" si="25"/>
        <v/>
      </c>
      <c r="J226" s="167" t="str">
        <f t="shared" si="26"/>
        <v/>
      </c>
      <c r="K226" s="5"/>
      <c r="L226" s="167" t="str">
        <f t="shared" si="27"/>
        <v/>
      </c>
      <c r="M226" s="5" t="e">
        <f t="shared" si="23"/>
        <v>#N/A</v>
      </c>
      <c r="N226" s="3" t="str">
        <f t="shared" si="24"/>
        <v/>
      </c>
    </row>
    <row r="227" spans="1:14" x14ac:dyDescent="0.2">
      <c r="A227" s="198"/>
      <c r="B227" s="204" t="e">
        <f>VLOOKUP(A227,Adr!A:B,2,FALSE)</f>
        <v>#N/A</v>
      </c>
      <c r="C227" s="196"/>
      <c r="D227" s="291"/>
      <c r="E227" s="173"/>
      <c r="F227" s="166"/>
      <c r="G227" s="169"/>
      <c r="H227" s="169"/>
      <c r="I227" s="192" t="str">
        <f t="shared" si="25"/>
        <v/>
      </c>
      <c r="J227" s="167" t="str">
        <f t="shared" si="26"/>
        <v/>
      </c>
      <c r="K227" s="5"/>
      <c r="L227" s="167" t="str">
        <f t="shared" si="27"/>
        <v/>
      </c>
      <c r="M227" s="5" t="e">
        <f t="shared" si="23"/>
        <v>#N/A</v>
      </c>
      <c r="N227" s="3" t="str">
        <f t="shared" si="24"/>
        <v/>
      </c>
    </row>
    <row r="228" spans="1:14" x14ac:dyDescent="0.2">
      <c r="A228" s="166"/>
      <c r="B228" s="204" t="e">
        <f>VLOOKUP(A228,Adr!A:B,2,FALSE)</f>
        <v>#N/A</v>
      </c>
      <c r="C228" s="185"/>
      <c r="D228" s="289"/>
      <c r="E228" s="230"/>
      <c r="F228" s="166"/>
      <c r="G228" s="169"/>
      <c r="H228" s="169"/>
      <c r="I228" s="192" t="str">
        <f t="shared" si="25"/>
        <v/>
      </c>
      <c r="J228" s="167" t="str">
        <f t="shared" si="26"/>
        <v/>
      </c>
      <c r="K228" s="5"/>
      <c r="L228" s="167" t="str">
        <f t="shared" si="27"/>
        <v/>
      </c>
      <c r="M228" s="5" t="e">
        <f t="shared" si="23"/>
        <v>#N/A</v>
      </c>
      <c r="N228" s="3" t="str">
        <f t="shared" si="24"/>
        <v/>
      </c>
    </row>
    <row r="229" spans="1:14" x14ac:dyDescent="0.2">
      <c r="A229" s="198"/>
      <c r="B229" s="204" t="e">
        <f>VLOOKUP(A229,Adr!A:B,2,FALSE)</f>
        <v>#N/A</v>
      </c>
      <c r="C229" s="169"/>
      <c r="D229" s="290"/>
      <c r="E229" s="173"/>
      <c r="F229" s="166"/>
      <c r="G229" s="169"/>
      <c r="H229" s="169"/>
      <c r="I229" s="192" t="str">
        <f t="shared" si="25"/>
        <v/>
      </c>
      <c r="J229" s="167" t="str">
        <f t="shared" si="26"/>
        <v/>
      </c>
      <c r="K229" s="5"/>
      <c r="L229" s="167" t="str">
        <f t="shared" si="27"/>
        <v/>
      </c>
      <c r="M229" s="5" t="e">
        <f t="shared" si="23"/>
        <v>#N/A</v>
      </c>
      <c r="N229" s="3" t="str">
        <f t="shared" si="24"/>
        <v/>
      </c>
    </row>
    <row r="230" spans="1:14" x14ac:dyDescent="0.2">
      <c r="A230" s="202"/>
      <c r="B230" s="204" t="e">
        <f>VLOOKUP(A230,Adr!A:B,2,FALSE)</f>
        <v>#N/A</v>
      </c>
      <c r="C230" s="185"/>
      <c r="D230" s="289"/>
      <c r="E230" s="230"/>
      <c r="F230" s="166"/>
      <c r="G230" s="169"/>
      <c r="H230" s="169"/>
      <c r="I230" s="192" t="str">
        <f t="shared" si="25"/>
        <v/>
      </c>
      <c r="J230" s="167" t="str">
        <f t="shared" si="26"/>
        <v/>
      </c>
      <c r="K230" s="5"/>
      <c r="L230" s="167" t="str">
        <f t="shared" si="27"/>
        <v/>
      </c>
      <c r="M230" s="5" t="e">
        <f t="shared" si="23"/>
        <v>#N/A</v>
      </c>
      <c r="N230" s="3" t="str">
        <f t="shared" si="24"/>
        <v/>
      </c>
    </row>
    <row r="231" spans="1:14" x14ac:dyDescent="0.2">
      <c r="A231" s="202"/>
      <c r="B231" s="204" t="e">
        <f>VLOOKUP(A231,Adr!A:B,2,FALSE)</f>
        <v>#N/A</v>
      </c>
      <c r="C231" s="185"/>
      <c r="D231" s="289"/>
      <c r="E231" s="173"/>
      <c r="F231" s="166"/>
      <c r="G231" s="169"/>
      <c r="H231" s="169"/>
      <c r="I231" s="192" t="str">
        <f t="shared" si="25"/>
        <v/>
      </c>
      <c r="J231" s="167" t="str">
        <f t="shared" si="26"/>
        <v/>
      </c>
      <c r="K231" s="5"/>
      <c r="L231" s="167" t="str">
        <f t="shared" si="27"/>
        <v/>
      </c>
      <c r="M231" s="5" t="e">
        <f t="shared" si="23"/>
        <v>#N/A</v>
      </c>
      <c r="N231" s="3" t="str">
        <f t="shared" si="24"/>
        <v/>
      </c>
    </row>
    <row r="232" spans="1:14" x14ac:dyDescent="0.2">
      <c r="A232" s="202"/>
      <c r="B232" s="204" t="e">
        <f>VLOOKUP(A232,Adr!A:B,2,FALSE)</f>
        <v>#N/A</v>
      </c>
      <c r="C232" s="185"/>
      <c r="D232" s="289"/>
      <c r="E232" s="230"/>
      <c r="F232" s="166"/>
      <c r="G232" s="169"/>
      <c r="H232" s="169"/>
      <c r="I232" s="192" t="str">
        <f t="shared" si="25"/>
        <v/>
      </c>
      <c r="J232" s="167" t="str">
        <f t="shared" si="26"/>
        <v/>
      </c>
      <c r="K232" s="5"/>
      <c r="L232" s="167" t="str">
        <f t="shared" si="27"/>
        <v/>
      </c>
      <c r="M232" s="5" t="e">
        <f t="shared" si="23"/>
        <v>#N/A</v>
      </c>
      <c r="N232" s="3" t="str">
        <f t="shared" si="24"/>
        <v/>
      </c>
    </row>
    <row r="233" spans="1:14" x14ac:dyDescent="0.2">
      <c r="A233" s="166"/>
      <c r="B233" s="204" t="e">
        <f>VLOOKUP(A233,Adr!A:B,2,FALSE)</f>
        <v>#N/A</v>
      </c>
      <c r="C233" s="196"/>
      <c r="D233" s="291"/>
      <c r="E233" s="173"/>
      <c r="F233" s="166"/>
      <c r="G233" s="169"/>
      <c r="H233" s="169"/>
      <c r="I233" s="192" t="str">
        <f t="shared" si="25"/>
        <v/>
      </c>
      <c r="J233" s="167" t="str">
        <f t="shared" si="26"/>
        <v/>
      </c>
      <c r="K233" s="5"/>
      <c r="L233" s="167" t="str">
        <f t="shared" si="27"/>
        <v/>
      </c>
      <c r="M233" s="5" t="e">
        <f t="shared" si="23"/>
        <v>#N/A</v>
      </c>
      <c r="N233" s="3" t="str">
        <f t="shared" si="24"/>
        <v/>
      </c>
    </row>
    <row r="234" spans="1:14" x14ac:dyDescent="0.2">
      <c r="A234" s="202"/>
      <c r="B234" s="204" t="e">
        <f>VLOOKUP(A234,Adr!A:B,2,FALSE)</f>
        <v>#N/A</v>
      </c>
      <c r="C234" s="185"/>
      <c r="D234" s="289"/>
      <c r="E234" s="230"/>
      <c r="F234" s="166"/>
      <c r="G234" s="169"/>
      <c r="H234" s="169"/>
      <c r="I234" s="192" t="str">
        <f t="shared" si="25"/>
        <v/>
      </c>
      <c r="J234" s="167" t="str">
        <f t="shared" si="26"/>
        <v/>
      </c>
      <c r="K234" s="5"/>
      <c r="L234" s="167" t="str">
        <f t="shared" si="27"/>
        <v/>
      </c>
      <c r="M234" s="5" t="e">
        <f t="shared" si="23"/>
        <v>#N/A</v>
      </c>
      <c r="N234" s="3" t="str">
        <f t="shared" si="24"/>
        <v/>
      </c>
    </row>
    <row r="235" spans="1:14" x14ac:dyDescent="0.2">
      <c r="A235" s="166"/>
      <c r="B235" s="204" t="e">
        <f>VLOOKUP(A235,Adr!A:B,2,FALSE)</f>
        <v>#N/A</v>
      </c>
      <c r="C235" s="196"/>
      <c r="D235" s="291"/>
      <c r="E235" s="173"/>
      <c r="F235" s="166"/>
      <c r="G235" s="169"/>
      <c r="H235" s="169"/>
      <c r="I235" s="192" t="str">
        <f t="shared" si="25"/>
        <v/>
      </c>
      <c r="J235" s="167" t="str">
        <f t="shared" si="26"/>
        <v/>
      </c>
      <c r="K235" s="5"/>
      <c r="L235" s="167" t="str">
        <f t="shared" si="27"/>
        <v/>
      </c>
      <c r="M235" s="5" t="e">
        <f t="shared" si="23"/>
        <v>#N/A</v>
      </c>
      <c r="N235" s="3" t="str">
        <f t="shared" si="24"/>
        <v/>
      </c>
    </row>
    <row r="236" spans="1:14" x14ac:dyDescent="0.2">
      <c r="A236" s="202"/>
      <c r="B236" s="204" t="e">
        <f>VLOOKUP(A236,Adr!A:B,2,FALSE)</f>
        <v>#N/A</v>
      </c>
      <c r="C236" s="185"/>
      <c r="D236" s="289"/>
      <c r="E236" s="230"/>
      <c r="F236" s="166"/>
      <c r="G236" s="169"/>
      <c r="H236" s="169"/>
      <c r="I236" s="192" t="str">
        <f t="shared" si="25"/>
        <v/>
      </c>
      <c r="J236" s="167" t="str">
        <f t="shared" si="26"/>
        <v/>
      </c>
      <c r="K236" s="5"/>
      <c r="L236" s="167" t="str">
        <f t="shared" si="27"/>
        <v/>
      </c>
      <c r="M236" s="5" t="e">
        <f t="shared" si="23"/>
        <v>#N/A</v>
      </c>
      <c r="N236" s="3" t="str">
        <f t="shared" si="24"/>
        <v/>
      </c>
    </row>
    <row r="237" spans="1:14" x14ac:dyDescent="0.2">
      <c r="A237" s="202"/>
      <c r="B237" s="204" t="e">
        <f>VLOOKUP(A237,Adr!A:B,2,FALSE)</f>
        <v>#N/A</v>
      </c>
      <c r="C237" s="185"/>
      <c r="D237" s="289"/>
      <c r="E237" s="173"/>
      <c r="F237" s="166"/>
      <c r="G237" s="169"/>
      <c r="H237" s="169"/>
      <c r="I237" s="192" t="str">
        <f t="shared" si="25"/>
        <v/>
      </c>
      <c r="J237" s="167" t="str">
        <f t="shared" si="26"/>
        <v/>
      </c>
      <c r="K237" s="5"/>
      <c r="L237" s="167" t="str">
        <f t="shared" si="27"/>
        <v/>
      </c>
      <c r="M237" s="5" t="e">
        <f t="shared" si="23"/>
        <v>#N/A</v>
      </c>
      <c r="N237" s="3" t="str">
        <f t="shared" si="24"/>
        <v/>
      </c>
    </row>
    <row r="238" spans="1:14" x14ac:dyDescent="0.2">
      <c r="A238" s="198"/>
      <c r="B238" s="204" t="e">
        <f>VLOOKUP(A238,Adr!A:B,2,FALSE)</f>
        <v>#N/A</v>
      </c>
      <c r="C238" s="196"/>
      <c r="D238" s="291"/>
      <c r="E238" s="230"/>
      <c r="F238" s="166"/>
      <c r="G238" s="169"/>
      <c r="H238" s="169"/>
      <c r="I238" s="192" t="str">
        <f t="shared" si="25"/>
        <v/>
      </c>
      <c r="J238" s="167" t="str">
        <f t="shared" si="26"/>
        <v/>
      </c>
      <c r="K238" s="5"/>
      <c r="L238" s="167" t="str">
        <f t="shared" si="27"/>
        <v/>
      </c>
      <c r="M238" s="5" t="e">
        <f t="shared" si="23"/>
        <v>#N/A</v>
      </c>
      <c r="N238" s="3" t="str">
        <f t="shared" si="24"/>
        <v/>
      </c>
    </row>
    <row r="239" spans="1:14" x14ac:dyDescent="0.2">
      <c r="A239" s="166"/>
      <c r="B239" s="204" t="e">
        <f>VLOOKUP(A239,Adr!A:B,2,FALSE)</f>
        <v>#N/A</v>
      </c>
      <c r="C239" s="196"/>
      <c r="D239" s="291"/>
      <c r="E239" s="173"/>
      <c r="F239" s="166"/>
      <c r="G239" s="169"/>
      <c r="H239" s="169"/>
      <c r="I239" s="192" t="str">
        <f t="shared" si="25"/>
        <v/>
      </c>
      <c r="J239" s="167" t="str">
        <f t="shared" si="26"/>
        <v/>
      </c>
      <c r="K239" s="5"/>
      <c r="L239" s="167" t="str">
        <f t="shared" si="27"/>
        <v/>
      </c>
      <c r="M239" s="5" t="e">
        <f t="shared" si="23"/>
        <v>#N/A</v>
      </c>
      <c r="N239" s="3" t="str">
        <f t="shared" si="24"/>
        <v/>
      </c>
    </row>
    <row r="240" spans="1:14" x14ac:dyDescent="0.2">
      <c r="A240" s="198"/>
      <c r="B240" s="204" t="e">
        <f>VLOOKUP(A240,Adr!A:B,2,FALSE)</f>
        <v>#N/A</v>
      </c>
      <c r="C240" s="185"/>
      <c r="D240" s="289"/>
      <c r="E240" s="230"/>
      <c r="F240" s="166"/>
      <c r="G240" s="169"/>
      <c r="H240" s="169"/>
      <c r="I240" s="192" t="str">
        <f t="shared" si="25"/>
        <v/>
      </c>
      <c r="J240" s="167" t="str">
        <f t="shared" si="26"/>
        <v/>
      </c>
      <c r="K240" s="5"/>
      <c r="L240" s="167" t="str">
        <f t="shared" si="27"/>
        <v/>
      </c>
      <c r="M240" s="5" t="e">
        <f t="shared" si="23"/>
        <v>#N/A</v>
      </c>
      <c r="N240" s="3" t="str">
        <f t="shared" si="24"/>
        <v/>
      </c>
    </row>
    <row r="241" spans="1:14" x14ac:dyDescent="0.2">
      <c r="A241" s="166"/>
      <c r="B241" s="204" t="e">
        <f>VLOOKUP(A241,Adr!A:B,2,FALSE)</f>
        <v>#N/A</v>
      </c>
      <c r="C241" s="196"/>
      <c r="D241" s="291"/>
      <c r="E241" s="173"/>
      <c r="F241" s="166"/>
      <c r="G241" s="169"/>
      <c r="H241" s="169"/>
      <c r="I241" s="192" t="str">
        <f t="shared" si="25"/>
        <v/>
      </c>
      <c r="J241" s="167" t="str">
        <f t="shared" si="26"/>
        <v/>
      </c>
      <c r="K241" s="5"/>
      <c r="L241" s="167" t="str">
        <f t="shared" si="27"/>
        <v/>
      </c>
      <c r="M241" s="5" t="e">
        <f t="shared" si="23"/>
        <v>#N/A</v>
      </c>
      <c r="N241" s="3" t="str">
        <f t="shared" si="24"/>
        <v/>
      </c>
    </row>
    <row r="242" spans="1:14" x14ac:dyDescent="0.2">
      <c r="A242" s="182"/>
      <c r="B242" s="204" t="e">
        <f>VLOOKUP(A242,Adr!A:B,2,FALSE)</f>
        <v>#N/A</v>
      </c>
      <c r="C242" s="185"/>
      <c r="D242" s="289"/>
      <c r="E242" s="230"/>
      <c r="F242" s="166"/>
      <c r="G242" s="169"/>
      <c r="H242" s="169"/>
      <c r="I242" s="192" t="str">
        <f t="shared" si="25"/>
        <v/>
      </c>
      <c r="J242" s="167" t="str">
        <f t="shared" si="26"/>
        <v/>
      </c>
      <c r="K242" s="5"/>
      <c r="L242" s="167" t="str">
        <f t="shared" si="27"/>
        <v/>
      </c>
      <c r="M242" s="5" t="e">
        <f t="shared" si="23"/>
        <v>#N/A</v>
      </c>
      <c r="N242" s="3" t="str">
        <f t="shared" si="24"/>
        <v/>
      </c>
    </row>
    <row r="243" spans="1:14" x14ac:dyDescent="0.2">
      <c r="A243" s="198"/>
      <c r="B243" s="204" t="e">
        <f>VLOOKUP(A243,Adr!A:B,2,FALSE)</f>
        <v>#N/A</v>
      </c>
      <c r="C243" s="169"/>
      <c r="D243" s="290"/>
      <c r="E243" s="173"/>
      <c r="F243" s="166"/>
      <c r="G243" s="169"/>
      <c r="H243" s="169"/>
      <c r="I243" s="192" t="str">
        <f t="shared" si="25"/>
        <v/>
      </c>
      <c r="J243" s="167" t="str">
        <f t="shared" si="26"/>
        <v/>
      </c>
      <c r="K243" s="5"/>
      <c r="L243" s="167" t="str">
        <f t="shared" si="27"/>
        <v/>
      </c>
      <c r="M243" s="5" t="e">
        <f t="shared" si="23"/>
        <v>#N/A</v>
      </c>
      <c r="N243" s="3" t="str">
        <f t="shared" si="24"/>
        <v/>
      </c>
    </row>
    <row r="244" spans="1:14" x14ac:dyDescent="0.2">
      <c r="A244" s="202"/>
      <c r="B244" s="204" t="e">
        <f>VLOOKUP(A244,Adr!A:B,2,FALSE)</f>
        <v>#N/A</v>
      </c>
      <c r="C244" s="185"/>
      <c r="D244" s="289"/>
      <c r="E244" s="230"/>
      <c r="F244" s="166"/>
      <c r="G244" s="169"/>
      <c r="H244" s="169"/>
      <c r="I244" s="192" t="str">
        <f t="shared" si="25"/>
        <v/>
      </c>
      <c r="J244" s="167" t="str">
        <f t="shared" si="26"/>
        <v/>
      </c>
      <c r="K244" s="5"/>
      <c r="L244" s="167" t="str">
        <f t="shared" si="27"/>
        <v/>
      </c>
      <c r="M244" s="5" t="e">
        <f t="shared" si="23"/>
        <v>#N/A</v>
      </c>
      <c r="N244" s="3" t="str">
        <f t="shared" si="24"/>
        <v/>
      </c>
    </row>
    <row r="245" spans="1:14" x14ac:dyDescent="0.2">
      <c r="A245" s="198"/>
      <c r="B245" s="204" t="e">
        <f>VLOOKUP(A245,Adr!A:B,2,FALSE)</f>
        <v>#N/A</v>
      </c>
      <c r="C245" s="185"/>
      <c r="D245" s="289"/>
      <c r="E245" s="173"/>
      <c r="F245" s="166"/>
      <c r="G245" s="169"/>
      <c r="H245" s="169"/>
      <c r="I245" s="192" t="str">
        <f t="shared" si="25"/>
        <v/>
      </c>
      <c r="J245" s="167" t="str">
        <f t="shared" si="26"/>
        <v/>
      </c>
      <c r="K245" s="5"/>
      <c r="L245" s="167" t="str">
        <f t="shared" si="27"/>
        <v/>
      </c>
      <c r="M245" s="5" t="e">
        <f t="shared" si="23"/>
        <v>#N/A</v>
      </c>
      <c r="N245" s="3" t="str">
        <f t="shared" si="24"/>
        <v/>
      </c>
    </row>
    <row r="246" spans="1:14" x14ac:dyDescent="0.2">
      <c r="A246" s="182"/>
      <c r="B246" s="204" t="e">
        <f>VLOOKUP(A246,Adr!A:B,2,FALSE)</f>
        <v>#N/A</v>
      </c>
      <c r="C246" s="185"/>
      <c r="D246" s="289"/>
      <c r="E246" s="230"/>
      <c r="F246" s="166"/>
      <c r="G246" s="169"/>
      <c r="H246" s="169"/>
      <c r="I246" s="192" t="str">
        <f t="shared" si="25"/>
        <v/>
      </c>
      <c r="J246" s="167" t="str">
        <f t="shared" si="26"/>
        <v/>
      </c>
      <c r="K246" s="5"/>
      <c r="L246" s="167" t="str">
        <f t="shared" si="27"/>
        <v/>
      </c>
      <c r="M246" s="5" t="e">
        <f t="shared" si="23"/>
        <v>#N/A</v>
      </c>
      <c r="N246" s="3" t="str">
        <f t="shared" si="24"/>
        <v/>
      </c>
    </row>
    <row r="247" spans="1:14" x14ac:dyDescent="0.2">
      <c r="A247" s="198"/>
      <c r="B247" s="204" t="e">
        <f>VLOOKUP(A247,Adr!A:B,2,FALSE)</f>
        <v>#N/A</v>
      </c>
      <c r="C247" s="169"/>
      <c r="D247" s="290"/>
      <c r="E247" s="173"/>
      <c r="F247" s="166"/>
      <c r="G247" s="169"/>
      <c r="H247" s="169"/>
      <c r="I247" s="192" t="str">
        <f t="shared" si="25"/>
        <v/>
      </c>
      <c r="J247" s="167" t="str">
        <f t="shared" si="26"/>
        <v/>
      </c>
      <c r="K247" s="5"/>
      <c r="L247" s="167" t="str">
        <f t="shared" si="27"/>
        <v/>
      </c>
      <c r="M247" s="5" t="e">
        <f t="shared" si="23"/>
        <v>#N/A</v>
      </c>
      <c r="N247" s="3" t="str">
        <f t="shared" si="24"/>
        <v/>
      </c>
    </row>
    <row r="248" spans="1:14" x14ac:dyDescent="0.2">
      <c r="A248" s="166"/>
      <c r="B248" s="204" t="e">
        <f>VLOOKUP(A248,Adr!A:B,2,FALSE)</f>
        <v>#N/A</v>
      </c>
      <c r="C248" s="196"/>
      <c r="D248" s="291"/>
      <c r="E248" s="230"/>
      <c r="F248" s="166"/>
      <c r="G248" s="169"/>
      <c r="H248" s="169"/>
      <c r="I248" s="192" t="str">
        <f t="shared" si="25"/>
        <v/>
      </c>
      <c r="J248" s="167" t="str">
        <f t="shared" si="26"/>
        <v/>
      </c>
      <c r="K248" s="5"/>
      <c r="L248" s="167" t="str">
        <f t="shared" si="27"/>
        <v/>
      </c>
      <c r="M248" s="5" t="e">
        <f t="shared" si="23"/>
        <v>#N/A</v>
      </c>
      <c r="N248" s="3" t="str">
        <f t="shared" si="24"/>
        <v/>
      </c>
    </row>
    <row r="249" spans="1:14" x14ac:dyDescent="0.2">
      <c r="A249" s="202"/>
      <c r="B249" s="204" t="e">
        <f>VLOOKUP(A249,Adr!A:B,2,FALSE)</f>
        <v>#N/A</v>
      </c>
      <c r="C249" s="185"/>
      <c r="D249" s="289"/>
      <c r="E249" s="173"/>
      <c r="F249" s="166"/>
      <c r="G249" s="169"/>
      <c r="H249" s="169"/>
      <c r="I249" s="192" t="str">
        <f t="shared" si="25"/>
        <v/>
      </c>
      <c r="J249" s="167" t="str">
        <f t="shared" si="26"/>
        <v/>
      </c>
      <c r="K249" s="5"/>
      <c r="L249" s="167" t="str">
        <f t="shared" si="27"/>
        <v/>
      </c>
      <c r="M249" s="5" t="e">
        <f t="shared" si="23"/>
        <v>#N/A</v>
      </c>
      <c r="N249" s="3" t="str">
        <f t="shared" si="24"/>
        <v/>
      </c>
    </row>
    <row r="250" spans="1:14" x14ac:dyDescent="0.2">
      <c r="A250" s="198"/>
      <c r="B250" s="204" t="e">
        <f>VLOOKUP(A250,Adr!A:B,2,FALSE)</f>
        <v>#N/A</v>
      </c>
      <c r="C250" s="185"/>
      <c r="D250" s="289"/>
      <c r="E250" s="230"/>
      <c r="F250" s="166"/>
      <c r="G250" s="169"/>
      <c r="H250" s="169"/>
      <c r="I250" s="192" t="str">
        <f t="shared" si="25"/>
        <v/>
      </c>
      <c r="J250" s="167" t="str">
        <f t="shared" si="26"/>
        <v/>
      </c>
      <c r="K250" s="5"/>
      <c r="L250" s="167" t="str">
        <f t="shared" si="27"/>
        <v/>
      </c>
      <c r="M250" s="5" t="e">
        <f t="shared" si="23"/>
        <v>#N/A</v>
      </c>
      <c r="N250" s="3" t="str">
        <f t="shared" si="24"/>
        <v/>
      </c>
    </row>
    <row r="251" spans="1:14" x14ac:dyDescent="0.2">
      <c r="A251" s="202"/>
      <c r="B251" s="204" t="e">
        <f>VLOOKUP(A251,Adr!A:B,2,FALSE)</f>
        <v>#N/A</v>
      </c>
      <c r="C251" s="185"/>
      <c r="D251" s="289"/>
      <c r="E251" s="173"/>
      <c r="F251" s="166"/>
      <c r="G251" s="169"/>
      <c r="H251" s="169"/>
      <c r="I251" s="192" t="str">
        <f t="shared" si="25"/>
        <v/>
      </c>
      <c r="J251" s="167" t="str">
        <f t="shared" si="26"/>
        <v/>
      </c>
      <c r="K251" s="5"/>
      <c r="L251" s="167" t="str">
        <f t="shared" si="27"/>
        <v/>
      </c>
      <c r="M251" s="5" t="e">
        <f t="shared" si="23"/>
        <v>#N/A</v>
      </c>
      <c r="N251" s="3" t="str">
        <f t="shared" si="24"/>
        <v/>
      </c>
    </row>
    <row r="252" spans="1:14" x14ac:dyDescent="0.2">
      <c r="A252" s="202"/>
      <c r="B252" s="204" t="e">
        <f>VLOOKUP(A252,Adr!A:B,2,FALSE)</f>
        <v>#N/A</v>
      </c>
      <c r="C252" s="185"/>
      <c r="D252" s="289"/>
      <c r="E252" s="230"/>
      <c r="F252" s="166"/>
      <c r="G252" s="169"/>
      <c r="H252" s="169"/>
      <c r="I252" s="192" t="str">
        <f t="shared" si="25"/>
        <v/>
      </c>
      <c r="J252" s="167" t="str">
        <f t="shared" si="26"/>
        <v/>
      </c>
      <c r="K252" s="5"/>
      <c r="L252" s="167" t="str">
        <f t="shared" si="27"/>
        <v/>
      </c>
      <c r="M252" s="5" t="e">
        <f t="shared" si="23"/>
        <v>#N/A</v>
      </c>
      <c r="N252" s="3" t="str">
        <f t="shared" si="24"/>
        <v/>
      </c>
    </row>
    <row r="253" spans="1:14" x14ac:dyDescent="0.2">
      <c r="A253" s="178"/>
      <c r="B253" s="204" t="e">
        <f>VLOOKUP(A253,Adr!A:B,2,FALSE)</f>
        <v>#N/A</v>
      </c>
      <c r="C253" s="169"/>
      <c r="D253" s="290"/>
      <c r="E253" s="173"/>
      <c r="F253" s="166"/>
      <c r="G253" s="169"/>
      <c r="H253" s="169"/>
      <c r="I253" s="192" t="str">
        <f t="shared" si="25"/>
        <v/>
      </c>
      <c r="J253" s="167" t="str">
        <f t="shared" si="26"/>
        <v/>
      </c>
      <c r="K253" s="5"/>
      <c r="L253" s="167" t="str">
        <f t="shared" si="27"/>
        <v/>
      </c>
      <c r="M253" s="5" t="e">
        <f t="shared" si="23"/>
        <v>#N/A</v>
      </c>
      <c r="N253" s="3" t="str">
        <f t="shared" si="24"/>
        <v/>
      </c>
    </row>
    <row r="254" spans="1:14" x14ac:dyDescent="0.2">
      <c r="A254" s="198"/>
      <c r="B254" s="204" t="e">
        <f>VLOOKUP(A254,Adr!A:B,2,FALSE)</f>
        <v>#N/A</v>
      </c>
      <c r="C254" s="185"/>
      <c r="D254" s="290"/>
      <c r="E254" s="230"/>
      <c r="F254" s="166"/>
      <c r="G254" s="169"/>
      <c r="H254" s="169"/>
      <c r="I254" s="192" t="str">
        <f t="shared" si="25"/>
        <v/>
      </c>
      <c r="J254" s="167" t="str">
        <f t="shared" si="26"/>
        <v/>
      </c>
      <c r="K254" s="5"/>
      <c r="L254" s="167" t="str">
        <f t="shared" si="27"/>
        <v/>
      </c>
      <c r="M254" s="5" t="e">
        <f t="shared" si="23"/>
        <v>#N/A</v>
      </c>
      <c r="N254" s="3" t="str">
        <f t="shared" si="24"/>
        <v/>
      </c>
    </row>
    <row r="255" spans="1:14" x14ac:dyDescent="0.2">
      <c r="A255" s="166"/>
      <c r="B255" s="204" t="e">
        <f>VLOOKUP(A255,Adr!A:B,2,FALSE)</f>
        <v>#N/A</v>
      </c>
      <c r="C255" s="169"/>
      <c r="D255" s="290"/>
      <c r="E255" s="173"/>
      <c r="F255" s="166"/>
      <c r="G255" s="169"/>
      <c r="H255" s="169"/>
      <c r="I255" s="192" t="str">
        <f t="shared" si="25"/>
        <v/>
      </c>
      <c r="J255" s="167" t="str">
        <f t="shared" si="26"/>
        <v/>
      </c>
      <c r="K255" s="5"/>
      <c r="L255" s="167" t="str">
        <f t="shared" si="27"/>
        <v/>
      </c>
      <c r="M255" s="5" t="e">
        <f t="shared" si="23"/>
        <v>#N/A</v>
      </c>
      <c r="N255" s="3" t="str">
        <f t="shared" si="24"/>
        <v/>
      </c>
    </row>
    <row r="256" spans="1:14" x14ac:dyDescent="0.2">
      <c r="A256" s="202"/>
      <c r="B256" s="204" t="e">
        <f>VLOOKUP(A256,Adr!A:B,2,FALSE)</f>
        <v>#N/A</v>
      </c>
      <c r="C256" s="185"/>
      <c r="D256" s="289"/>
      <c r="E256" s="230"/>
      <c r="F256" s="166"/>
      <c r="G256" s="169"/>
      <c r="H256" s="169"/>
      <c r="I256" s="192" t="str">
        <f t="shared" si="25"/>
        <v/>
      </c>
      <c r="J256" s="167" t="str">
        <f t="shared" si="26"/>
        <v/>
      </c>
      <c r="K256" s="5"/>
      <c r="L256" s="167" t="str">
        <f t="shared" si="27"/>
        <v/>
      </c>
      <c r="M256" s="5" t="e">
        <f t="shared" si="23"/>
        <v>#N/A</v>
      </c>
      <c r="N256" s="3" t="str">
        <f t="shared" si="24"/>
        <v/>
      </c>
    </row>
    <row r="257" spans="1:14" x14ac:dyDescent="0.2">
      <c r="A257" s="166"/>
      <c r="B257" s="204" t="e">
        <f>VLOOKUP(A257,Adr!A:B,2,FALSE)</f>
        <v>#N/A</v>
      </c>
      <c r="C257" s="196"/>
      <c r="D257" s="291"/>
      <c r="E257" s="173"/>
      <c r="F257" s="166"/>
      <c r="G257" s="169"/>
      <c r="H257" s="169"/>
      <c r="I257" s="192" t="str">
        <f t="shared" si="25"/>
        <v/>
      </c>
      <c r="J257" s="167" t="str">
        <f t="shared" si="26"/>
        <v/>
      </c>
      <c r="K257" s="5"/>
      <c r="L257" s="167" t="str">
        <f t="shared" si="27"/>
        <v/>
      </c>
      <c r="M257" s="5" t="e">
        <f t="shared" si="23"/>
        <v>#N/A</v>
      </c>
      <c r="N257" s="3" t="str">
        <f t="shared" si="24"/>
        <v/>
      </c>
    </row>
    <row r="258" spans="1:14" x14ac:dyDescent="0.2">
      <c r="A258" s="202"/>
      <c r="B258" s="204" t="e">
        <f>VLOOKUP(A258,Adr!A:B,2,FALSE)</f>
        <v>#N/A</v>
      </c>
      <c r="C258" s="185"/>
      <c r="D258" s="289"/>
      <c r="E258" s="230"/>
      <c r="F258" s="166"/>
      <c r="G258" s="169"/>
      <c r="H258" s="169"/>
      <c r="I258" s="192" t="str">
        <f t="shared" si="25"/>
        <v/>
      </c>
      <c r="J258" s="167" t="str">
        <f t="shared" si="26"/>
        <v/>
      </c>
      <c r="K258" s="5"/>
      <c r="L258" s="167" t="str">
        <f t="shared" si="27"/>
        <v/>
      </c>
      <c r="M258" s="5" t="e">
        <f t="shared" si="23"/>
        <v>#N/A</v>
      </c>
      <c r="N258" s="3" t="str">
        <f t="shared" si="24"/>
        <v/>
      </c>
    </row>
    <row r="259" spans="1:14" x14ac:dyDescent="0.2">
      <c r="A259" s="202"/>
      <c r="B259" s="204" t="e">
        <f>VLOOKUP(A259,Adr!A:B,2,FALSE)</f>
        <v>#N/A</v>
      </c>
      <c r="C259" s="185"/>
      <c r="D259" s="289"/>
      <c r="E259" s="173"/>
      <c r="F259" s="166"/>
      <c r="G259" s="169"/>
      <c r="H259" s="169"/>
      <c r="I259" s="192" t="str">
        <f t="shared" si="25"/>
        <v/>
      </c>
      <c r="J259" s="167" t="str">
        <f t="shared" si="26"/>
        <v/>
      </c>
      <c r="K259" s="5"/>
      <c r="L259" s="167" t="str">
        <f t="shared" si="27"/>
        <v/>
      </c>
      <c r="M259" s="5" t="e">
        <f t="shared" si="23"/>
        <v>#N/A</v>
      </c>
      <c r="N259" s="3" t="str">
        <f t="shared" si="24"/>
        <v/>
      </c>
    </row>
    <row r="260" spans="1:14" x14ac:dyDescent="0.2">
      <c r="A260" s="166"/>
      <c r="B260" s="204" t="e">
        <f>VLOOKUP(A260,Adr!A:B,2,FALSE)</f>
        <v>#N/A</v>
      </c>
      <c r="C260" s="196"/>
      <c r="D260" s="291"/>
      <c r="E260" s="230"/>
      <c r="F260" s="166"/>
      <c r="G260" s="169"/>
      <c r="H260" s="169"/>
      <c r="I260" s="192" t="str">
        <f t="shared" si="25"/>
        <v/>
      </c>
      <c r="J260" s="167" t="str">
        <f t="shared" si="26"/>
        <v/>
      </c>
      <c r="K260" s="5"/>
      <c r="L260" s="167" t="str">
        <f t="shared" si="27"/>
        <v/>
      </c>
      <c r="M260" s="5" t="e">
        <f t="shared" si="23"/>
        <v>#N/A</v>
      </c>
      <c r="N260" s="3" t="str">
        <f t="shared" si="24"/>
        <v/>
      </c>
    </row>
    <row r="261" spans="1:14" x14ac:dyDescent="0.2">
      <c r="A261" s="166"/>
      <c r="B261" s="204" t="e">
        <f>VLOOKUP(A261,Adr!A:B,2,FALSE)</f>
        <v>#N/A</v>
      </c>
      <c r="C261" s="185"/>
      <c r="D261" s="289"/>
      <c r="E261" s="173"/>
      <c r="F261" s="166"/>
      <c r="G261" s="169"/>
      <c r="H261" s="169"/>
      <c r="I261" s="192" t="str">
        <f t="shared" si="25"/>
        <v/>
      </c>
      <c r="J261" s="167" t="str">
        <f t="shared" si="26"/>
        <v/>
      </c>
      <c r="K261" s="5"/>
      <c r="L261" s="167" t="str">
        <f t="shared" si="27"/>
        <v/>
      </c>
      <c r="M261" s="5" t="e">
        <f t="shared" si="23"/>
        <v>#N/A</v>
      </c>
      <c r="N261" s="3" t="str">
        <f t="shared" si="24"/>
        <v/>
      </c>
    </row>
    <row r="262" spans="1:14" x14ac:dyDescent="0.2">
      <c r="A262" s="198"/>
      <c r="B262" s="204" t="e">
        <f>VLOOKUP(A262,Adr!A:B,2,FALSE)</f>
        <v>#N/A</v>
      </c>
      <c r="C262" s="185"/>
      <c r="D262" s="289"/>
      <c r="E262" s="230"/>
      <c r="F262" s="166"/>
      <c r="G262" s="169"/>
      <c r="H262" s="169"/>
      <c r="I262" s="192" t="str">
        <f t="shared" si="25"/>
        <v/>
      </c>
      <c r="J262" s="167" t="str">
        <f t="shared" si="26"/>
        <v/>
      </c>
      <c r="K262" s="5"/>
      <c r="L262" s="167" t="str">
        <f t="shared" si="27"/>
        <v/>
      </c>
      <c r="M262" s="5" t="e">
        <f t="shared" si="23"/>
        <v>#N/A</v>
      </c>
      <c r="N262" s="3" t="str">
        <f t="shared" si="24"/>
        <v/>
      </c>
    </row>
    <row r="263" spans="1:14" x14ac:dyDescent="0.2">
      <c r="A263" s="198"/>
      <c r="B263" s="204" t="e">
        <f>VLOOKUP(A263,Adr!A:B,2,FALSE)</f>
        <v>#N/A</v>
      </c>
      <c r="C263" s="185"/>
      <c r="D263" s="289"/>
      <c r="E263" s="173"/>
      <c r="F263" s="166"/>
      <c r="G263" s="169"/>
      <c r="H263" s="169"/>
      <c r="I263" s="192" t="str">
        <f t="shared" si="25"/>
        <v/>
      </c>
      <c r="J263" s="167" t="str">
        <f t="shared" si="26"/>
        <v/>
      </c>
      <c r="K263" s="5"/>
      <c r="L263" s="167" t="str">
        <f t="shared" si="27"/>
        <v/>
      </c>
      <c r="M263" s="5" t="e">
        <f t="shared" si="23"/>
        <v>#N/A</v>
      </c>
      <c r="N263" s="3" t="str">
        <f t="shared" si="24"/>
        <v/>
      </c>
    </row>
    <row r="264" spans="1:14" x14ac:dyDescent="0.2">
      <c r="A264" s="182"/>
      <c r="B264" s="204" t="e">
        <f>VLOOKUP(A264,Adr!A:B,2,FALSE)</f>
        <v>#N/A</v>
      </c>
      <c r="C264" s="185"/>
      <c r="D264" s="289"/>
      <c r="E264" s="230"/>
      <c r="F264" s="166"/>
      <c r="G264" s="169"/>
      <c r="H264" s="169"/>
      <c r="I264" s="192" t="str">
        <f t="shared" si="25"/>
        <v/>
      </c>
      <c r="J264" s="167" t="str">
        <f t="shared" si="26"/>
        <v/>
      </c>
      <c r="K264" s="5"/>
      <c r="L264" s="167" t="str">
        <f t="shared" si="27"/>
        <v/>
      </c>
      <c r="M264" s="5" t="e">
        <f t="shared" si="23"/>
        <v>#N/A</v>
      </c>
      <c r="N264" s="3" t="str">
        <f t="shared" si="24"/>
        <v/>
      </c>
    </row>
    <row r="265" spans="1:14" x14ac:dyDescent="0.2">
      <c r="A265" s="182"/>
      <c r="B265" s="204" t="e">
        <f>VLOOKUP(A265,Adr!A:B,2,FALSE)</f>
        <v>#N/A</v>
      </c>
      <c r="C265" s="185"/>
      <c r="D265" s="289"/>
      <c r="E265" s="173"/>
      <c r="F265" s="166"/>
      <c r="G265" s="169"/>
      <c r="H265" s="169"/>
      <c r="I265" s="192" t="str">
        <f t="shared" si="25"/>
        <v/>
      </c>
      <c r="J265" s="167" t="str">
        <f t="shared" si="26"/>
        <v/>
      </c>
      <c r="K265" s="5"/>
      <c r="L265" s="167" t="str">
        <f t="shared" si="27"/>
        <v/>
      </c>
      <c r="M265" s="5" t="e">
        <f t="shared" si="23"/>
        <v>#N/A</v>
      </c>
      <c r="N265" s="3" t="str">
        <f t="shared" si="24"/>
        <v/>
      </c>
    </row>
    <row r="266" spans="1:14" x14ac:dyDescent="0.2">
      <c r="A266" s="182"/>
      <c r="B266" s="204" t="e">
        <f>VLOOKUP(A266,Adr!A:B,2,FALSE)</f>
        <v>#N/A</v>
      </c>
      <c r="C266" s="185"/>
      <c r="D266" s="289"/>
      <c r="E266" s="230"/>
      <c r="F266" s="166"/>
      <c r="G266" s="169"/>
      <c r="H266" s="169"/>
      <c r="I266" s="192" t="str">
        <f t="shared" si="25"/>
        <v/>
      </c>
      <c r="J266" s="167" t="str">
        <f t="shared" si="26"/>
        <v/>
      </c>
      <c r="K266" s="5"/>
      <c r="L266" s="167" t="str">
        <f t="shared" si="27"/>
        <v/>
      </c>
      <c r="M266" s="5" t="e">
        <f t="shared" si="23"/>
        <v>#N/A</v>
      </c>
      <c r="N266" s="3" t="str">
        <f t="shared" si="24"/>
        <v/>
      </c>
    </row>
    <row r="267" spans="1:14" x14ac:dyDescent="0.2">
      <c r="A267" s="182"/>
      <c r="B267" s="204" t="e">
        <f>VLOOKUP(A267,Adr!A:B,2,FALSE)</f>
        <v>#N/A</v>
      </c>
      <c r="C267" s="185"/>
      <c r="D267" s="289"/>
      <c r="E267" s="173"/>
      <c r="F267" s="166"/>
      <c r="G267" s="169"/>
      <c r="H267" s="169"/>
      <c r="I267" s="192" t="str">
        <f t="shared" si="25"/>
        <v/>
      </c>
      <c r="J267" s="167" t="str">
        <f t="shared" si="26"/>
        <v/>
      </c>
      <c r="K267" s="5"/>
      <c r="L267" s="167" t="str">
        <f t="shared" si="27"/>
        <v/>
      </c>
      <c r="M267" s="5" t="e">
        <f t="shared" si="23"/>
        <v>#N/A</v>
      </c>
      <c r="N267" s="3" t="str">
        <f t="shared" si="24"/>
        <v/>
      </c>
    </row>
    <row r="268" spans="1:14" x14ac:dyDescent="0.2">
      <c r="A268" s="182"/>
      <c r="B268" s="204" t="e">
        <f>VLOOKUP(A268,Adr!A:B,2,FALSE)</f>
        <v>#N/A</v>
      </c>
      <c r="C268" s="185"/>
      <c r="D268" s="289"/>
      <c r="E268" s="230"/>
      <c r="F268" s="166"/>
      <c r="G268" s="169"/>
      <c r="H268" s="169"/>
      <c r="I268" s="192" t="str">
        <f t="shared" si="25"/>
        <v/>
      </c>
      <c r="J268" s="167" t="str">
        <f t="shared" si="26"/>
        <v/>
      </c>
      <c r="K268" s="5"/>
      <c r="L268" s="167" t="str">
        <f t="shared" si="27"/>
        <v/>
      </c>
      <c r="M268" s="5" t="e">
        <f t="shared" si="23"/>
        <v>#N/A</v>
      </c>
      <c r="N268" s="3" t="str">
        <f t="shared" si="24"/>
        <v/>
      </c>
    </row>
    <row r="269" spans="1:14" x14ac:dyDescent="0.2">
      <c r="A269" s="182"/>
      <c r="B269" s="204" t="e">
        <f>VLOOKUP(A269,Adr!A:B,2,FALSE)</f>
        <v>#N/A</v>
      </c>
      <c r="C269" s="185"/>
      <c r="D269" s="289"/>
      <c r="E269" s="173"/>
      <c r="F269" s="166"/>
      <c r="G269" s="169"/>
      <c r="H269" s="169"/>
      <c r="I269" s="192" t="str">
        <f t="shared" si="25"/>
        <v/>
      </c>
      <c r="J269" s="167" t="str">
        <f t="shared" si="26"/>
        <v/>
      </c>
      <c r="K269" s="5"/>
      <c r="L269" s="167" t="str">
        <f t="shared" si="27"/>
        <v/>
      </c>
      <c r="M269" s="5" t="e">
        <f t="shared" ref="M269:M332" si="28">B269&amp;F269&amp;H269&amp;C269</f>
        <v>#N/A</v>
      </c>
      <c r="N269" s="3" t="str">
        <f t="shared" ref="N269:N332" si="29">+I269&amp;H269</f>
        <v/>
      </c>
    </row>
    <row r="270" spans="1:14" x14ac:dyDescent="0.2">
      <c r="A270" s="198"/>
      <c r="B270" s="204" t="e">
        <f>VLOOKUP(A270,Adr!A:B,2,FALSE)</f>
        <v>#N/A</v>
      </c>
      <c r="C270" s="169"/>
      <c r="D270" s="290"/>
      <c r="E270" s="230"/>
      <c r="F270" s="166"/>
      <c r="G270" s="169"/>
      <c r="H270" s="169"/>
      <c r="I270" s="192" t="str">
        <f t="shared" si="25"/>
        <v/>
      </c>
      <c r="J270" s="167" t="str">
        <f t="shared" si="26"/>
        <v/>
      </c>
      <c r="K270" s="5"/>
      <c r="L270" s="167" t="str">
        <f t="shared" si="27"/>
        <v/>
      </c>
      <c r="M270" s="5" t="e">
        <f t="shared" si="28"/>
        <v>#N/A</v>
      </c>
      <c r="N270" s="3" t="str">
        <f t="shared" si="29"/>
        <v/>
      </c>
    </row>
    <row r="271" spans="1:14" x14ac:dyDescent="0.2">
      <c r="A271" s="182"/>
      <c r="B271" s="204" t="e">
        <f>VLOOKUP(A271,Adr!A:B,2,FALSE)</f>
        <v>#N/A</v>
      </c>
      <c r="C271" s="185"/>
      <c r="D271" s="289"/>
      <c r="E271" s="173"/>
      <c r="F271" s="166"/>
      <c r="G271" s="169"/>
      <c r="H271" s="169"/>
      <c r="I271" s="192" t="str">
        <f t="shared" si="25"/>
        <v/>
      </c>
      <c r="J271" s="167" t="str">
        <f t="shared" si="26"/>
        <v/>
      </c>
      <c r="K271" s="5"/>
      <c r="L271" s="167" t="str">
        <f t="shared" si="27"/>
        <v/>
      </c>
      <c r="M271" s="5" t="e">
        <f t="shared" si="28"/>
        <v>#N/A</v>
      </c>
      <c r="N271" s="3" t="str">
        <f t="shared" si="29"/>
        <v/>
      </c>
    </row>
    <row r="272" spans="1:14" x14ac:dyDescent="0.2">
      <c r="A272" s="182"/>
      <c r="B272" s="204" t="e">
        <f>VLOOKUP(A272,Adr!A:B,2,FALSE)</f>
        <v>#N/A</v>
      </c>
      <c r="C272" s="185"/>
      <c r="D272" s="289"/>
      <c r="E272" s="230"/>
      <c r="F272" s="166"/>
      <c r="G272" s="169"/>
      <c r="H272" s="169"/>
      <c r="I272" s="192" t="str">
        <f t="shared" si="25"/>
        <v/>
      </c>
      <c r="J272" s="167" t="str">
        <f t="shared" si="26"/>
        <v/>
      </c>
      <c r="K272" s="5"/>
      <c r="L272" s="167" t="str">
        <f t="shared" si="27"/>
        <v/>
      </c>
      <c r="M272" s="5" t="e">
        <f t="shared" si="28"/>
        <v>#N/A</v>
      </c>
      <c r="N272" s="3" t="str">
        <f t="shared" si="29"/>
        <v/>
      </c>
    </row>
    <row r="273" spans="1:14" x14ac:dyDescent="0.2">
      <c r="A273" s="202"/>
      <c r="B273" s="204" t="e">
        <f>VLOOKUP(A273,Adr!A:B,2,FALSE)</f>
        <v>#N/A</v>
      </c>
      <c r="C273" s="185"/>
      <c r="D273" s="289"/>
      <c r="E273" s="173"/>
      <c r="F273" s="166"/>
      <c r="G273" s="169"/>
      <c r="H273" s="169"/>
      <c r="I273" s="192" t="str">
        <f t="shared" si="25"/>
        <v/>
      </c>
      <c r="J273" s="167" t="str">
        <f t="shared" si="26"/>
        <v/>
      </c>
      <c r="K273" s="5"/>
      <c r="L273" s="167" t="str">
        <f t="shared" si="27"/>
        <v/>
      </c>
      <c r="M273" s="5" t="e">
        <f t="shared" si="28"/>
        <v>#N/A</v>
      </c>
      <c r="N273" s="3" t="str">
        <f t="shared" si="29"/>
        <v/>
      </c>
    </row>
    <row r="274" spans="1:14" x14ac:dyDescent="0.2">
      <c r="A274" s="198"/>
      <c r="B274" s="204" t="e">
        <f>VLOOKUP(A274,Adr!A:B,2,FALSE)</f>
        <v>#N/A</v>
      </c>
      <c r="C274" s="185"/>
      <c r="D274" s="289"/>
      <c r="E274" s="230"/>
      <c r="F274" s="166"/>
      <c r="G274" s="169"/>
      <c r="H274" s="169"/>
      <c r="I274" s="192" t="str">
        <f t="shared" si="25"/>
        <v/>
      </c>
      <c r="J274" s="167" t="str">
        <f t="shared" si="26"/>
        <v/>
      </c>
      <c r="K274" s="5"/>
      <c r="L274" s="167" t="str">
        <f t="shared" si="27"/>
        <v/>
      </c>
      <c r="M274" s="5" t="e">
        <f t="shared" si="28"/>
        <v>#N/A</v>
      </c>
      <c r="N274" s="3" t="str">
        <f t="shared" si="29"/>
        <v/>
      </c>
    </row>
    <row r="275" spans="1:14" x14ac:dyDescent="0.2">
      <c r="A275" s="202"/>
      <c r="B275" s="204" t="e">
        <f>VLOOKUP(A275,Adr!A:B,2,FALSE)</f>
        <v>#N/A</v>
      </c>
      <c r="C275" s="185"/>
      <c r="D275" s="289"/>
      <c r="E275" s="173"/>
      <c r="F275" s="166"/>
      <c r="G275" s="169"/>
      <c r="H275" s="169"/>
      <c r="I275" s="192" t="str">
        <f t="shared" si="25"/>
        <v/>
      </c>
      <c r="J275" s="167" t="str">
        <f t="shared" si="26"/>
        <v/>
      </c>
      <c r="K275" s="5"/>
      <c r="L275" s="167" t="str">
        <f t="shared" si="27"/>
        <v/>
      </c>
      <c r="M275" s="5" t="e">
        <f t="shared" si="28"/>
        <v>#N/A</v>
      </c>
      <c r="N275" s="3" t="str">
        <f t="shared" si="29"/>
        <v/>
      </c>
    </row>
    <row r="276" spans="1:14" x14ac:dyDescent="0.2">
      <c r="A276" s="202"/>
      <c r="B276" s="204" t="e">
        <f>VLOOKUP(A276,Adr!A:B,2,FALSE)</f>
        <v>#N/A</v>
      </c>
      <c r="C276" s="185"/>
      <c r="D276" s="289"/>
      <c r="E276" s="230"/>
      <c r="F276" s="166"/>
      <c r="G276" s="169"/>
      <c r="H276" s="169"/>
      <c r="I276" s="192" t="str">
        <f t="shared" si="25"/>
        <v/>
      </c>
      <c r="J276" s="167" t="str">
        <f t="shared" si="26"/>
        <v/>
      </c>
      <c r="K276" s="5"/>
      <c r="L276" s="167" t="str">
        <f t="shared" si="27"/>
        <v/>
      </c>
      <c r="M276" s="5" t="e">
        <f t="shared" si="28"/>
        <v>#N/A</v>
      </c>
      <c r="N276" s="3" t="str">
        <f t="shared" si="29"/>
        <v/>
      </c>
    </row>
    <row r="277" spans="1:14" x14ac:dyDescent="0.2">
      <c r="A277" s="202"/>
      <c r="B277" s="204" t="e">
        <f>VLOOKUP(A277,Adr!A:B,2,FALSE)</f>
        <v>#N/A</v>
      </c>
      <c r="C277" s="196"/>
      <c r="D277" s="289"/>
      <c r="E277" s="173"/>
      <c r="F277" s="166"/>
      <c r="G277" s="169"/>
      <c r="H277" s="169"/>
      <c r="I277" s="192" t="str">
        <f t="shared" si="25"/>
        <v/>
      </c>
      <c r="J277" s="167" t="str">
        <f t="shared" si="26"/>
        <v/>
      </c>
      <c r="K277" s="5"/>
      <c r="L277" s="167" t="str">
        <f t="shared" si="27"/>
        <v/>
      </c>
      <c r="M277" s="5" t="e">
        <f t="shared" si="28"/>
        <v>#N/A</v>
      </c>
      <c r="N277" s="3" t="str">
        <f t="shared" si="29"/>
        <v/>
      </c>
    </row>
    <row r="278" spans="1:14" x14ac:dyDescent="0.2">
      <c r="A278" s="198"/>
      <c r="B278" s="204" t="e">
        <f>VLOOKUP(A278,Adr!A:B,2,FALSE)</f>
        <v>#N/A</v>
      </c>
      <c r="C278" s="169"/>
      <c r="D278" s="290"/>
      <c r="E278" s="230"/>
      <c r="F278" s="166"/>
      <c r="G278" s="169"/>
      <c r="H278" s="169"/>
      <c r="I278" s="192" t="str">
        <f t="shared" si="25"/>
        <v/>
      </c>
      <c r="J278" s="167" t="str">
        <f t="shared" si="26"/>
        <v/>
      </c>
      <c r="K278" s="5"/>
      <c r="L278" s="167" t="str">
        <f t="shared" si="27"/>
        <v/>
      </c>
      <c r="M278" s="5" t="e">
        <f t="shared" si="28"/>
        <v>#N/A</v>
      </c>
      <c r="N278" s="3" t="str">
        <f t="shared" si="29"/>
        <v/>
      </c>
    </row>
    <row r="279" spans="1:14" x14ac:dyDescent="0.2">
      <c r="A279" s="202"/>
      <c r="B279" s="204" t="e">
        <f>VLOOKUP(A279,Adr!A:B,2,FALSE)</f>
        <v>#N/A</v>
      </c>
      <c r="C279" s="185"/>
      <c r="D279" s="289"/>
      <c r="E279" s="173"/>
      <c r="F279" s="166"/>
      <c r="G279" s="169"/>
      <c r="H279" s="169"/>
      <c r="I279" s="192" t="str">
        <f t="shared" si="25"/>
        <v/>
      </c>
      <c r="J279" s="167" t="str">
        <f t="shared" si="26"/>
        <v/>
      </c>
      <c r="K279" s="5"/>
      <c r="L279" s="167" t="str">
        <f t="shared" si="27"/>
        <v/>
      </c>
      <c r="M279" s="5" t="e">
        <f t="shared" si="28"/>
        <v>#N/A</v>
      </c>
      <c r="N279" s="3" t="str">
        <f t="shared" si="29"/>
        <v/>
      </c>
    </row>
    <row r="280" spans="1:14" x14ac:dyDescent="0.2">
      <c r="A280" s="202"/>
      <c r="B280" s="204" t="e">
        <f>VLOOKUP(A280,Adr!A:B,2,FALSE)</f>
        <v>#N/A</v>
      </c>
      <c r="C280" s="185"/>
      <c r="D280" s="289"/>
      <c r="E280" s="230"/>
      <c r="F280" s="166"/>
      <c r="G280" s="169"/>
      <c r="H280" s="169"/>
      <c r="I280" s="192" t="str">
        <f t="shared" si="25"/>
        <v/>
      </c>
      <c r="J280" s="167" t="str">
        <f t="shared" si="26"/>
        <v/>
      </c>
      <c r="K280" s="5"/>
      <c r="L280" s="167" t="str">
        <f t="shared" si="27"/>
        <v/>
      </c>
      <c r="M280" s="5" t="e">
        <f t="shared" si="28"/>
        <v>#N/A</v>
      </c>
      <c r="N280" s="3" t="str">
        <f t="shared" si="29"/>
        <v/>
      </c>
    </row>
    <row r="281" spans="1:14" x14ac:dyDescent="0.2">
      <c r="A281" s="198"/>
      <c r="B281" s="204" t="e">
        <f>VLOOKUP(A281,Adr!A:B,2,FALSE)</f>
        <v>#N/A</v>
      </c>
      <c r="C281" s="185"/>
      <c r="D281" s="289"/>
      <c r="E281" s="173"/>
      <c r="F281" s="166"/>
      <c r="G281" s="169"/>
      <c r="H281" s="169"/>
      <c r="I281" s="192" t="str">
        <f t="shared" si="25"/>
        <v/>
      </c>
      <c r="J281" s="167" t="str">
        <f t="shared" si="26"/>
        <v/>
      </c>
      <c r="K281" s="5"/>
      <c r="L281" s="167" t="str">
        <f t="shared" si="27"/>
        <v/>
      </c>
      <c r="M281" s="5" t="e">
        <f t="shared" si="28"/>
        <v>#N/A</v>
      </c>
      <c r="N281" s="3" t="str">
        <f t="shared" si="29"/>
        <v/>
      </c>
    </row>
    <row r="282" spans="1:14" x14ac:dyDescent="0.2">
      <c r="A282" s="202"/>
      <c r="B282" s="204" t="e">
        <f>VLOOKUP(A282,Adr!A:B,2,FALSE)</f>
        <v>#N/A</v>
      </c>
      <c r="C282" s="185"/>
      <c r="D282" s="289"/>
      <c r="E282" s="230"/>
      <c r="F282" s="166"/>
      <c r="G282" s="169"/>
      <c r="H282" s="169"/>
      <c r="I282" s="192" t="str">
        <f t="shared" si="25"/>
        <v/>
      </c>
      <c r="J282" s="167" t="str">
        <f t="shared" si="26"/>
        <v/>
      </c>
      <c r="K282" s="5"/>
      <c r="L282" s="167" t="str">
        <f t="shared" si="27"/>
        <v/>
      </c>
      <c r="M282" s="5" t="e">
        <f t="shared" si="28"/>
        <v>#N/A</v>
      </c>
      <c r="N282" s="3" t="str">
        <f t="shared" si="29"/>
        <v/>
      </c>
    </row>
    <row r="283" spans="1:14" x14ac:dyDescent="0.2">
      <c r="A283" s="202"/>
      <c r="B283" s="204" t="e">
        <f>VLOOKUP(A283,Adr!A:B,2,FALSE)</f>
        <v>#N/A</v>
      </c>
      <c r="C283" s="185"/>
      <c r="D283" s="289"/>
      <c r="E283" s="173"/>
      <c r="F283" s="166"/>
      <c r="G283" s="169"/>
      <c r="H283" s="169"/>
      <c r="I283" s="192" t="str">
        <f t="shared" si="25"/>
        <v/>
      </c>
      <c r="J283" s="167" t="str">
        <f t="shared" si="26"/>
        <v/>
      </c>
      <c r="K283" s="5"/>
      <c r="L283" s="167" t="str">
        <f t="shared" si="27"/>
        <v/>
      </c>
      <c r="M283" s="5" t="e">
        <f t="shared" si="28"/>
        <v>#N/A</v>
      </c>
      <c r="N283" s="3" t="str">
        <f t="shared" si="29"/>
        <v/>
      </c>
    </row>
    <row r="284" spans="1:14" x14ac:dyDescent="0.2">
      <c r="A284" s="182"/>
      <c r="B284" s="204" t="e">
        <f>VLOOKUP(A284,Adr!A:B,2,FALSE)</f>
        <v>#N/A</v>
      </c>
      <c r="C284" s="196"/>
      <c r="D284" s="291"/>
      <c r="E284" s="230"/>
      <c r="F284" s="166"/>
      <c r="G284" s="169"/>
      <c r="H284" s="169"/>
      <c r="I284" s="192" t="str">
        <f t="shared" si="25"/>
        <v/>
      </c>
      <c r="J284" s="167" t="str">
        <f t="shared" si="26"/>
        <v/>
      </c>
      <c r="K284" s="5"/>
      <c r="L284" s="167" t="str">
        <f t="shared" si="27"/>
        <v/>
      </c>
      <c r="M284" s="5" t="e">
        <f t="shared" si="28"/>
        <v>#N/A</v>
      </c>
      <c r="N284" s="3" t="str">
        <f t="shared" si="29"/>
        <v/>
      </c>
    </row>
    <row r="285" spans="1:14" x14ac:dyDescent="0.2">
      <c r="A285" s="166"/>
      <c r="B285" s="204" t="e">
        <f>VLOOKUP(A285,Adr!A:B,2,FALSE)</f>
        <v>#N/A</v>
      </c>
      <c r="C285" s="185"/>
      <c r="D285" s="289"/>
      <c r="E285" s="173"/>
      <c r="F285" s="166"/>
      <c r="G285" s="169"/>
      <c r="H285" s="169"/>
      <c r="I285" s="192" t="str">
        <f t="shared" si="25"/>
        <v/>
      </c>
      <c r="J285" s="167" t="str">
        <f t="shared" si="26"/>
        <v/>
      </c>
      <c r="K285" s="5"/>
      <c r="L285" s="167" t="str">
        <f t="shared" si="27"/>
        <v/>
      </c>
      <c r="M285" s="5" t="e">
        <f t="shared" si="28"/>
        <v>#N/A</v>
      </c>
      <c r="N285" s="3" t="str">
        <f t="shared" si="29"/>
        <v/>
      </c>
    </row>
    <row r="286" spans="1:14" x14ac:dyDescent="0.2">
      <c r="A286" s="202"/>
      <c r="B286" s="204" t="e">
        <f>VLOOKUP(A286,Adr!A:B,2,FALSE)</f>
        <v>#N/A</v>
      </c>
      <c r="C286" s="196"/>
      <c r="D286" s="291"/>
      <c r="E286" s="230"/>
      <c r="F286" s="166"/>
      <c r="G286" s="169"/>
      <c r="H286" s="169"/>
      <c r="I286" s="192" t="str">
        <f t="shared" ref="I286:I349" si="30">A286&amp;F286</f>
        <v/>
      </c>
      <c r="J286" s="167" t="str">
        <f t="shared" ref="J286:J349" si="31">A286&amp;G286</f>
        <v/>
      </c>
      <c r="K286" s="5"/>
      <c r="L286" s="167" t="str">
        <f t="shared" ref="L286:L349" si="32">A286&amp;G286&amp;H286</f>
        <v/>
      </c>
      <c r="M286" s="5" t="e">
        <f t="shared" si="28"/>
        <v>#N/A</v>
      </c>
      <c r="N286" s="3" t="str">
        <f t="shared" si="29"/>
        <v/>
      </c>
    </row>
    <row r="287" spans="1:14" x14ac:dyDescent="0.2">
      <c r="A287" s="182"/>
      <c r="B287" s="204" t="e">
        <f>VLOOKUP(A287,Adr!A:B,2,FALSE)</f>
        <v>#N/A</v>
      </c>
      <c r="C287" s="185"/>
      <c r="D287" s="289"/>
      <c r="E287" s="173"/>
      <c r="F287" s="166"/>
      <c r="G287" s="169"/>
      <c r="H287" s="169"/>
      <c r="I287" s="192" t="str">
        <f t="shared" si="30"/>
        <v/>
      </c>
      <c r="J287" s="167" t="str">
        <f t="shared" si="31"/>
        <v/>
      </c>
      <c r="K287" s="5"/>
      <c r="L287" s="167" t="str">
        <f t="shared" si="32"/>
        <v/>
      </c>
      <c r="M287" s="5" t="e">
        <f t="shared" si="28"/>
        <v>#N/A</v>
      </c>
      <c r="N287" s="3" t="str">
        <f t="shared" si="29"/>
        <v/>
      </c>
    </row>
    <row r="288" spans="1:14" x14ac:dyDescent="0.2">
      <c r="A288" s="182"/>
      <c r="B288" s="204" t="e">
        <f>VLOOKUP(A288,Adr!A:B,2,FALSE)</f>
        <v>#N/A</v>
      </c>
      <c r="C288" s="185"/>
      <c r="D288" s="289"/>
      <c r="E288" s="230"/>
      <c r="F288" s="166"/>
      <c r="G288" s="169"/>
      <c r="H288" s="169"/>
      <c r="I288" s="192" t="str">
        <f t="shared" si="30"/>
        <v/>
      </c>
      <c r="J288" s="167" t="str">
        <f t="shared" si="31"/>
        <v/>
      </c>
      <c r="K288" s="5"/>
      <c r="L288" s="167" t="str">
        <f t="shared" si="32"/>
        <v/>
      </c>
      <c r="M288" s="5" t="e">
        <f t="shared" si="28"/>
        <v>#N/A</v>
      </c>
      <c r="N288" s="3" t="str">
        <f t="shared" si="29"/>
        <v/>
      </c>
    </row>
    <row r="289" spans="1:14" x14ac:dyDescent="0.2">
      <c r="A289" s="166"/>
      <c r="B289" s="204" t="e">
        <f>VLOOKUP(A289,Adr!A:B,2,FALSE)</f>
        <v>#N/A</v>
      </c>
      <c r="C289" s="185"/>
      <c r="D289" s="289"/>
      <c r="E289" s="173"/>
      <c r="F289" s="166"/>
      <c r="G289" s="169"/>
      <c r="H289" s="169"/>
      <c r="I289" s="192" t="str">
        <f t="shared" si="30"/>
        <v/>
      </c>
      <c r="J289" s="167" t="str">
        <f t="shared" si="31"/>
        <v/>
      </c>
      <c r="K289" s="5"/>
      <c r="L289" s="167" t="str">
        <f t="shared" si="32"/>
        <v/>
      </c>
      <c r="M289" s="5" t="e">
        <f t="shared" si="28"/>
        <v>#N/A</v>
      </c>
      <c r="N289" s="3" t="str">
        <f t="shared" si="29"/>
        <v/>
      </c>
    </row>
    <row r="290" spans="1:14" x14ac:dyDescent="0.2">
      <c r="A290" s="182"/>
      <c r="B290" s="204" t="e">
        <f>VLOOKUP(A290,Adr!A:B,2,FALSE)</f>
        <v>#N/A</v>
      </c>
      <c r="C290" s="185"/>
      <c r="D290" s="289"/>
      <c r="E290" s="230"/>
      <c r="F290" s="166"/>
      <c r="G290" s="169"/>
      <c r="H290" s="169"/>
      <c r="I290" s="192" t="str">
        <f t="shared" si="30"/>
        <v/>
      </c>
      <c r="J290" s="167" t="str">
        <f t="shared" si="31"/>
        <v/>
      </c>
      <c r="K290" s="5"/>
      <c r="L290" s="167" t="str">
        <f t="shared" si="32"/>
        <v/>
      </c>
      <c r="M290" s="5" t="e">
        <f t="shared" si="28"/>
        <v>#N/A</v>
      </c>
      <c r="N290" s="3" t="str">
        <f t="shared" si="29"/>
        <v/>
      </c>
    </row>
    <row r="291" spans="1:14" x14ac:dyDescent="0.2">
      <c r="A291" s="166"/>
      <c r="B291" s="204" t="e">
        <f>VLOOKUP(A291,Adr!A:B,2,FALSE)</f>
        <v>#N/A</v>
      </c>
      <c r="C291" s="196"/>
      <c r="D291" s="291"/>
      <c r="E291" s="173"/>
      <c r="F291" s="166"/>
      <c r="G291" s="169"/>
      <c r="H291" s="169"/>
      <c r="I291" s="192" t="str">
        <f t="shared" si="30"/>
        <v/>
      </c>
      <c r="J291" s="167" t="str">
        <f t="shared" si="31"/>
        <v/>
      </c>
      <c r="K291" s="5"/>
      <c r="L291" s="167" t="str">
        <f t="shared" si="32"/>
        <v/>
      </c>
      <c r="M291" s="5" t="e">
        <f t="shared" si="28"/>
        <v>#N/A</v>
      </c>
      <c r="N291" s="3" t="str">
        <f t="shared" si="29"/>
        <v/>
      </c>
    </row>
    <row r="292" spans="1:14" x14ac:dyDescent="0.2">
      <c r="A292" s="166"/>
      <c r="B292" s="204" t="e">
        <f>VLOOKUP(A292,Adr!A:B,2,FALSE)</f>
        <v>#N/A</v>
      </c>
      <c r="C292" s="196"/>
      <c r="D292" s="291"/>
      <c r="E292" s="230"/>
      <c r="F292" s="166"/>
      <c r="G292" s="169"/>
      <c r="H292" s="169"/>
      <c r="I292" s="192" t="str">
        <f t="shared" si="30"/>
        <v/>
      </c>
      <c r="J292" s="167" t="str">
        <f t="shared" si="31"/>
        <v/>
      </c>
      <c r="K292" s="5"/>
      <c r="L292" s="167" t="str">
        <f t="shared" si="32"/>
        <v/>
      </c>
      <c r="M292" s="5" t="e">
        <f t="shared" si="28"/>
        <v>#N/A</v>
      </c>
      <c r="N292" s="3" t="str">
        <f t="shared" si="29"/>
        <v/>
      </c>
    </row>
    <row r="293" spans="1:14" x14ac:dyDescent="0.2">
      <c r="A293" s="202"/>
      <c r="B293" s="204" t="e">
        <f>VLOOKUP(A293,Adr!A:B,2,FALSE)</f>
        <v>#N/A</v>
      </c>
      <c r="C293" s="185"/>
      <c r="D293" s="291"/>
      <c r="E293" s="173"/>
      <c r="F293" s="166"/>
      <c r="G293" s="169"/>
      <c r="H293" s="169"/>
      <c r="I293" s="192" t="str">
        <f t="shared" si="30"/>
        <v/>
      </c>
      <c r="J293" s="167" t="str">
        <f t="shared" si="31"/>
        <v/>
      </c>
      <c r="K293" s="5"/>
      <c r="L293" s="167" t="str">
        <f t="shared" si="32"/>
        <v/>
      </c>
      <c r="M293" s="5" t="e">
        <f t="shared" si="28"/>
        <v>#N/A</v>
      </c>
      <c r="N293" s="3" t="str">
        <f t="shared" si="29"/>
        <v/>
      </c>
    </row>
    <row r="294" spans="1:14" x14ac:dyDescent="0.2">
      <c r="A294" s="182"/>
      <c r="B294" s="204" t="e">
        <f>VLOOKUP(A294,Adr!A:B,2,FALSE)</f>
        <v>#N/A</v>
      </c>
      <c r="C294" s="185"/>
      <c r="D294" s="289"/>
      <c r="E294" s="230"/>
      <c r="F294" s="166"/>
      <c r="G294" s="169"/>
      <c r="H294" s="169"/>
      <c r="I294" s="192" t="str">
        <f t="shared" si="30"/>
        <v/>
      </c>
      <c r="J294" s="167" t="str">
        <f t="shared" si="31"/>
        <v/>
      </c>
      <c r="K294" s="5"/>
      <c r="L294" s="167" t="str">
        <f t="shared" si="32"/>
        <v/>
      </c>
      <c r="M294" s="5" t="e">
        <f t="shared" si="28"/>
        <v>#N/A</v>
      </c>
      <c r="N294" s="3" t="str">
        <f t="shared" si="29"/>
        <v/>
      </c>
    </row>
    <row r="295" spans="1:14" x14ac:dyDescent="0.2">
      <c r="A295" s="202"/>
      <c r="B295" s="204" t="e">
        <f>VLOOKUP(A295,Adr!A:B,2,FALSE)</f>
        <v>#N/A</v>
      </c>
      <c r="C295" s="190"/>
      <c r="D295" s="290"/>
      <c r="E295" s="173"/>
      <c r="F295" s="166"/>
      <c r="G295" s="169"/>
      <c r="H295" s="169"/>
      <c r="I295" s="192" t="str">
        <f t="shared" si="30"/>
        <v/>
      </c>
      <c r="J295" s="167" t="str">
        <f t="shared" si="31"/>
        <v/>
      </c>
      <c r="K295" s="5"/>
      <c r="L295" s="167" t="str">
        <f t="shared" si="32"/>
        <v/>
      </c>
      <c r="M295" s="5" t="e">
        <f t="shared" si="28"/>
        <v>#N/A</v>
      </c>
      <c r="N295" s="3" t="str">
        <f t="shared" si="29"/>
        <v/>
      </c>
    </row>
    <row r="296" spans="1:14" x14ac:dyDescent="0.2">
      <c r="A296" s="202"/>
      <c r="B296" s="204" t="e">
        <f>VLOOKUP(A296,Adr!A:B,2,FALSE)</f>
        <v>#N/A</v>
      </c>
      <c r="C296" s="185"/>
      <c r="D296" s="289"/>
      <c r="E296" s="230"/>
      <c r="F296" s="166"/>
      <c r="G296" s="169"/>
      <c r="H296" s="169"/>
      <c r="I296" s="192" t="str">
        <f t="shared" si="30"/>
        <v/>
      </c>
      <c r="J296" s="167" t="str">
        <f t="shared" si="31"/>
        <v/>
      </c>
      <c r="K296" s="5"/>
      <c r="L296" s="167" t="str">
        <f t="shared" si="32"/>
        <v/>
      </c>
      <c r="M296" s="5" t="e">
        <f t="shared" si="28"/>
        <v>#N/A</v>
      </c>
      <c r="N296" s="3" t="str">
        <f t="shared" si="29"/>
        <v/>
      </c>
    </row>
    <row r="297" spans="1:14" x14ac:dyDescent="0.2">
      <c r="A297" s="166"/>
      <c r="B297" s="204" t="e">
        <f>VLOOKUP(A297,Adr!A:B,2,FALSE)</f>
        <v>#N/A</v>
      </c>
      <c r="C297" s="185"/>
      <c r="D297" s="289"/>
      <c r="E297" s="173"/>
      <c r="F297" s="166"/>
      <c r="G297" s="169"/>
      <c r="H297" s="169"/>
      <c r="I297" s="192" t="str">
        <f t="shared" si="30"/>
        <v/>
      </c>
      <c r="J297" s="167" t="str">
        <f t="shared" si="31"/>
        <v/>
      </c>
      <c r="K297" s="5"/>
      <c r="L297" s="167" t="str">
        <f t="shared" si="32"/>
        <v/>
      </c>
      <c r="M297" s="5" t="e">
        <f t="shared" si="28"/>
        <v>#N/A</v>
      </c>
      <c r="N297" s="3" t="str">
        <f t="shared" si="29"/>
        <v/>
      </c>
    </row>
    <row r="298" spans="1:14" x14ac:dyDescent="0.2">
      <c r="A298" s="166"/>
      <c r="B298" s="204" t="e">
        <f>VLOOKUP(A298,Adr!A:B,2,FALSE)</f>
        <v>#N/A</v>
      </c>
      <c r="C298" s="185"/>
      <c r="D298" s="289"/>
      <c r="E298" s="230"/>
      <c r="F298" s="166"/>
      <c r="G298" s="169"/>
      <c r="H298" s="169"/>
      <c r="I298" s="192" t="str">
        <f t="shared" si="30"/>
        <v/>
      </c>
      <c r="J298" s="167" t="str">
        <f t="shared" si="31"/>
        <v/>
      </c>
      <c r="K298" s="5"/>
      <c r="L298" s="167" t="str">
        <f t="shared" si="32"/>
        <v/>
      </c>
      <c r="M298" s="5" t="e">
        <f t="shared" si="28"/>
        <v>#N/A</v>
      </c>
      <c r="N298" s="3" t="str">
        <f t="shared" si="29"/>
        <v/>
      </c>
    </row>
    <row r="299" spans="1:14" x14ac:dyDescent="0.2">
      <c r="A299" s="198"/>
      <c r="B299" s="204" t="e">
        <f>VLOOKUP(A299,Adr!A:B,2,FALSE)</f>
        <v>#N/A</v>
      </c>
      <c r="C299" s="169"/>
      <c r="D299" s="290"/>
      <c r="E299" s="173"/>
      <c r="F299" s="166"/>
      <c r="G299" s="169"/>
      <c r="H299" s="169"/>
      <c r="I299" s="192" t="str">
        <f t="shared" si="30"/>
        <v/>
      </c>
      <c r="J299" s="167" t="str">
        <f t="shared" si="31"/>
        <v/>
      </c>
      <c r="K299" s="5"/>
      <c r="L299" s="167" t="str">
        <f t="shared" si="32"/>
        <v/>
      </c>
      <c r="M299" s="5" t="e">
        <f t="shared" si="28"/>
        <v>#N/A</v>
      </c>
      <c r="N299" s="3" t="str">
        <f t="shared" si="29"/>
        <v/>
      </c>
    </row>
    <row r="300" spans="1:14" x14ac:dyDescent="0.2">
      <c r="A300" s="198"/>
      <c r="B300" s="204" t="e">
        <f>VLOOKUP(A300,Adr!A:B,2,FALSE)</f>
        <v>#N/A</v>
      </c>
      <c r="C300" s="185"/>
      <c r="D300" s="289"/>
      <c r="E300" s="230"/>
      <c r="F300" s="166"/>
      <c r="G300" s="169"/>
      <c r="H300" s="169"/>
      <c r="I300" s="192" t="str">
        <f t="shared" si="30"/>
        <v/>
      </c>
      <c r="J300" s="167" t="str">
        <f t="shared" si="31"/>
        <v/>
      </c>
      <c r="K300" s="5"/>
      <c r="L300" s="167" t="str">
        <f t="shared" si="32"/>
        <v/>
      </c>
      <c r="M300" s="5" t="e">
        <f t="shared" si="28"/>
        <v>#N/A</v>
      </c>
      <c r="N300" s="3" t="str">
        <f t="shared" si="29"/>
        <v/>
      </c>
    </row>
    <row r="301" spans="1:14" x14ac:dyDescent="0.2">
      <c r="A301" s="166"/>
      <c r="B301" s="204" t="e">
        <f>VLOOKUP(A301,Adr!A:B,2,FALSE)</f>
        <v>#N/A</v>
      </c>
      <c r="C301" s="196"/>
      <c r="D301" s="289"/>
      <c r="E301" s="173"/>
      <c r="F301" s="166"/>
      <c r="G301" s="169"/>
      <c r="H301" s="169"/>
      <c r="I301" s="192" t="str">
        <f t="shared" si="30"/>
        <v/>
      </c>
      <c r="J301" s="167" t="str">
        <f t="shared" si="31"/>
        <v/>
      </c>
      <c r="K301" s="5"/>
      <c r="L301" s="167" t="str">
        <f t="shared" si="32"/>
        <v/>
      </c>
      <c r="M301" s="5" t="e">
        <f t="shared" si="28"/>
        <v>#N/A</v>
      </c>
      <c r="N301" s="3" t="str">
        <f t="shared" si="29"/>
        <v/>
      </c>
    </row>
    <row r="302" spans="1:14" x14ac:dyDescent="0.2">
      <c r="A302" s="202"/>
      <c r="B302" s="204" t="e">
        <f>VLOOKUP(A302,Adr!A:B,2,FALSE)</f>
        <v>#N/A</v>
      </c>
      <c r="C302" s="196"/>
      <c r="D302" s="291"/>
      <c r="E302" s="230"/>
      <c r="F302" s="166"/>
      <c r="G302" s="169"/>
      <c r="H302" s="169"/>
      <c r="I302" s="192" t="str">
        <f t="shared" si="30"/>
        <v/>
      </c>
      <c r="J302" s="167" t="str">
        <f t="shared" si="31"/>
        <v/>
      </c>
      <c r="K302" s="5"/>
      <c r="L302" s="167" t="str">
        <f t="shared" si="32"/>
        <v/>
      </c>
      <c r="M302" s="5" t="e">
        <f t="shared" si="28"/>
        <v>#N/A</v>
      </c>
      <c r="N302" s="3" t="str">
        <f t="shared" si="29"/>
        <v/>
      </c>
    </row>
    <row r="303" spans="1:14" x14ac:dyDescent="0.2">
      <c r="A303" s="198"/>
      <c r="B303" s="204" t="e">
        <f>VLOOKUP(A303,Adr!A:B,2,FALSE)</f>
        <v>#N/A</v>
      </c>
      <c r="C303" s="185"/>
      <c r="D303" s="289"/>
      <c r="E303" s="173"/>
      <c r="F303" s="166"/>
      <c r="G303" s="169"/>
      <c r="H303" s="169"/>
      <c r="I303" s="192" t="str">
        <f t="shared" si="30"/>
        <v/>
      </c>
      <c r="J303" s="167" t="str">
        <f t="shared" si="31"/>
        <v/>
      </c>
      <c r="K303" s="5"/>
      <c r="L303" s="167" t="str">
        <f t="shared" si="32"/>
        <v/>
      </c>
      <c r="M303" s="5" t="e">
        <f t="shared" si="28"/>
        <v>#N/A</v>
      </c>
      <c r="N303" s="3" t="str">
        <f t="shared" si="29"/>
        <v/>
      </c>
    </row>
    <row r="304" spans="1:14" x14ac:dyDescent="0.2">
      <c r="A304" s="166"/>
      <c r="B304" s="204" t="e">
        <f>VLOOKUP(A304,Adr!A:B,2,FALSE)</f>
        <v>#N/A</v>
      </c>
      <c r="C304" s="197"/>
      <c r="D304" s="292"/>
      <c r="E304" s="230"/>
      <c r="F304" s="166"/>
      <c r="G304" s="169"/>
      <c r="H304" s="169"/>
      <c r="I304" s="192" t="str">
        <f t="shared" si="30"/>
        <v/>
      </c>
      <c r="J304" s="167" t="str">
        <f t="shared" si="31"/>
        <v/>
      </c>
      <c r="K304" s="5"/>
      <c r="L304" s="167" t="str">
        <f t="shared" si="32"/>
        <v/>
      </c>
      <c r="M304" s="5" t="e">
        <f t="shared" si="28"/>
        <v>#N/A</v>
      </c>
      <c r="N304" s="3" t="str">
        <f t="shared" si="29"/>
        <v/>
      </c>
    </row>
    <row r="305" spans="1:14" x14ac:dyDescent="0.2">
      <c r="A305" s="198"/>
      <c r="B305" s="204" t="e">
        <f>VLOOKUP(A305,Adr!A:B,2,FALSE)</f>
        <v>#N/A</v>
      </c>
      <c r="C305" s="185"/>
      <c r="D305" s="289"/>
      <c r="E305" s="173"/>
      <c r="F305" s="166"/>
      <c r="G305" s="169"/>
      <c r="H305" s="169"/>
      <c r="I305" s="192" t="str">
        <f t="shared" si="30"/>
        <v/>
      </c>
      <c r="J305" s="167" t="str">
        <f t="shared" si="31"/>
        <v/>
      </c>
      <c r="K305" s="5"/>
      <c r="L305" s="167" t="str">
        <f t="shared" si="32"/>
        <v/>
      </c>
      <c r="M305" s="5" t="e">
        <f t="shared" si="28"/>
        <v>#N/A</v>
      </c>
      <c r="N305" s="3" t="str">
        <f t="shared" si="29"/>
        <v/>
      </c>
    </row>
    <row r="306" spans="1:14" x14ac:dyDescent="0.2">
      <c r="A306" s="166"/>
      <c r="B306" s="204" t="e">
        <f>VLOOKUP(A306,Adr!A:B,2,FALSE)</f>
        <v>#N/A</v>
      </c>
      <c r="C306" s="185"/>
      <c r="D306" s="289"/>
      <c r="E306" s="230"/>
      <c r="F306" s="166"/>
      <c r="G306" s="169"/>
      <c r="H306" s="169"/>
      <c r="I306" s="192" t="str">
        <f t="shared" si="30"/>
        <v/>
      </c>
      <c r="J306" s="167" t="str">
        <f t="shared" si="31"/>
        <v/>
      </c>
      <c r="K306" s="5"/>
      <c r="L306" s="167" t="str">
        <f t="shared" si="32"/>
        <v/>
      </c>
      <c r="M306" s="5" t="e">
        <f t="shared" si="28"/>
        <v>#N/A</v>
      </c>
      <c r="N306" s="3" t="str">
        <f t="shared" si="29"/>
        <v/>
      </c>
    </row>
    <row r="307" spans="1:14" x14ac:dyDescent="0.2">
      <c r="A307" s="166"/>
      <c r="B307" s="204" t="e">
        <f>VLOOKUP(A307,Adr!A:B,2,FALSE)</f>
        <v>#N/A</v>
      </c>
      <c r="C307" s="196"/>
      <c r="D307" s="291"/>
      <c r="E307" s="173"/>
      <c r="F307" s="166"/>
      <c r="G307" s="169"/>
      <c r="H307" s="169"/>
      <c r="I307" s="192" t="str">
        <f t="shared" si="30"/>
        <v/>
      </c>
      <c r="J307" s="167" t="str">
        <f t="shared" si="31"/>
        <v/>
      </c>
      <c r="K307" s="5"/>
      <c r="L307" s="167" t="str">
        <f t="shared" si="32"/>
        <v/>
      </c>
      <c r="M307" s="5" t="e">
        <f t="shared" si="28"/>
        <v>#N/A</v>
      </c>
      <c r="N307" s="3" t="str">
        <f t="shared" si="29"/>
        <v/>
      </c>
    </row>
    <row r="308" spans="1:14" x14ac:dyDescent="0.2">
      <c r="A308" s="182"/>
      <c r="B308" s="204" t="e">
        <f>VLOOKUP(A308,Adr!A:B,2,FALSE)</f>
        <v>#N/A</v>
      </c>
      <c r="C308" s="185"/>
      <c r="D308" s="289"/>
      <c r="E308" s="230"/>
      <c r="F308" s="166"/>
      <c r="G308" s="169"/>
      <c r="H308" s="169"/>
      <c r="I308" s="192" t="str">
        <f t="shared" si="30"/>
        <v/>
      </c>
      <c r="J308" s="167" t="str">
        <f t="shared" si="31"/>
        <v/>
      </c>
      <c r="K308" s="5"/>
      <c r="L308" s="167" t="str">
        <f t="shared" si="32"/>
        <v/>
      </c>
      <c r="M308" s="5" t="e">
        <f t="shared" si="28"/>
        <v>#N/A</v>
      </c>
      <c r="N308" s="3" t="str">
        <f t="shared" si="29"/>
        <v/>
      </c>
    </row>
    <row r="309" spans="1:14" x14ac:dyDescent="0.2">
      <c r="A309" s="182"/>
      <c r="B309" s="204" t="e">
        <f>VLOOKUP(A309,Adr!A:B,2,FALSE)</f>
        <v>#N/A</v>
      </c>
      <c r="C309" s="185"/>
      <c r="D309" s="289"/>
      <c r="E309" s="173"/>
      <c r="F309" s="166"/>
      <c r="G309" s="169"/>
      <c r="H309" s="169"/>
      <c r="I309" s="192" t="str">
        <f t="shared" si="30"/>
        <v/>
      </c>
      <c r="J309" s="167" t="str">
        <f t="shared" si="31"/>
        <v/>
      </c>
      <c r="K309" s="5"/>
      <c r="L309" s="167" t="str">
        <f t="shared" si="32"/>
        <v/>
      </c>
      <c r="M309" s="5" t="e">
        <f t="shared" si="28"/>
        <v>#N/A</v>
      </c>
      <c r="N309" s="3" t="str">
        <f t="shared" si="29"/>
        <v/>
      </c>
    </row>
    <row r="310" spans="1:14" x14ac:dyDescent="0.2">
      <c r="A310" s="202"/>
      <c r="B310" s="204" t="e">
        <f>VLOOKUP(A310,Adr!A:B,2,FALSE)</f>
        <v>#N/A</v>
      </c>
      <c r="C310" s="185"/>
      <c r="D310" s="289"/>
      <c r="E310" s="230"/>
      <c r="F310" s="166"/>
      <c r="G310" s="169"/>
      <c r="H310" s="169"/>
      <c r="I310" s="192" t="str">
        <f t="shared" si="30"/>
        <v/>
      </c>
      <c r="J310" s="167" t="str">
        <f t="shared" si="31"/>
        <v/>
      </c>
      <c r="K310" s="5"/>
      <c r="L310" s="167" t="str">
        <f t="shared" si="32"/>
        <v/>
      </c>
      <c r="M310" s="5" t="e">
        <f t="shared" si="28"/>
        <v>#N/A</v>
      </c>
      <c r="N310" s="3" t="str">
        <f t="shared" si="29"/>
        <v/>
      </c>
    </row>
    <row r="311" spans="1:14" x14ac:dyDescent="0.2">
      <c r="A311" s="202"/>
      <c r="B311" s="204" t="e">
        <f>VLOOKUP(A311,Adr!A:B,2,FALSE)</f>
        <v>#N/A</v>
      </c>
      <c r="C311" s="185"/>
      <c r="D311" s="289"/>
      <c r="E311" s="173"/>
      <c r="F311" s="166"/>
      <c r="G311" s="169"/>
      <c r="H311" s="169"/>
      <c r="I311" s="192" t="str">
        <f t="shared" si="30"/>
        <v/>
      </c>
      <c r="J311" s="167" t="str">
        <f t="shared" si="31"/>
        <v/>
      </c>
      <c r="K311" s="5"/>
      <c r="L311" s="167" t="str">
        <f t="shared" si="32"/>
        <v/>
      </c>
      <c r="M311" s="5" t="e">
        <f t="shared" si="28"/>
        <v>#N/A</v>
      </c>
      <c r="N311" s="3" t="str">
        <f t="shared" si="29"/>
        <v/>
      </c>
    </row>
    <row r="312" spans="1:14" x14ac:dyDescent="0.2">
      <c r="A312" s="202"/>
      <c r="B312" s="204" t="e">
        <f>VLOOKUP(A312,Adr!A:B,2,FALSE)</f>
        <v>#N/A</v>
      </c>
      <c r="C312" s="185"/>
      <c r="D312" s="289"/>
      <c r="E312" s="230"/>
      <c r="F312" s="166"/>
      <c r="G312" s="169"/>
      <c r="H312" s="169"/>
      <c r="I312" s="192" t="str">
        <f t="shared" si="30"/>
        <v/>
      </c>
      <c r="J312" s="167" t="str">
        <f t="shared" si="31"/>
        <v/>
      </c>
      <c r="K312" s="5"/>
      <c r="L312" s="167" t="str">
        <f t="shared" si="32"/>
        <v/>
      </c>
      <c r="M312" s="5" t="e">
        <f t="shared" si="28"/>
        <v>#N/A</v>
      </c>
      <c r="N312" s="3" t="str">
        <f t="shared" si="29"/>
        <v/>
      </c>
    </row>
    <row r="313" spans="1:14" x14ac:dyDescent="0.2">
      <c r="A313" s="166"/>
      <c r="B313" s="204" t="e">
        <f>VLOOKUP(A313,Adr!A:B,2,FALSE)</f>
        <v>#N/A</v>
      </c>
      <c r="C313" s="185"/>
      <c r="D313" s="289"/>
      <c r="E313" s="173"/>
      <c r="F313" s="166"/>
      <c r="G313" s="169"/>
      <c r="H313" s="169"/>
      <c r="I313" s="192" t="str">
        <f t="shared" si="30"/>
        <v/>
      </c>
      <c r="J313" s="167" t="str">
        <f t="shared" si="31"/>
        <v/>
      </c>
      <c r="K313" s="5"/>
      <c r="L313" s="167" t="str">
        <f t="shared" si="32"/>
        <v/>
      </c>
      <c r="M313" s="5" t="e">
        <f t="shared" si="28"/>
        <v>#N/A</v>
      </c>
      <c r="N313" s="3" t="str">
        <f t="shared" si="29"/>
        <v/>
      </c>
    </row>
    <row r="314" spans="1:14" x14ac:dyDescent="0.2">
      <c r="A314" s="202"/>
      <c r="B314" s="204" t="e">
        <f>VLOOKUP(A314,Adr!A:B,2,FALSE)</f>
        <v>#N/A</v>
      </c>
      <c r="C314" s="196"/>
      <c r="D314" s="289"/>
      <c r="E314" s="230"/>
      <c r="F314" s="166"/>
      <c r="G314" s="169"/>
      <c r="H314" s="169"/>
      <c r="I314" s="192" t="str">
        <f t="shared" si="30"/>
        <v/>
      </c>
      <c r="J314" s="167" t="str">
        <f t="shared" si="31"/>
        <v/>
      </c>
      <c r="K314" s="5"/>
      <c r="L314" s="167" t="str">
        <f t="shared" si="32"/>
        <v/>
      </c>
      <c r="M314" s="5" t="e">
        <f t="shared" si="28"/>
        <v>#N/A</v>
      </c>
      <c r="N314" s="3" t="str">
        <f t="shared" si="29"/>
        <v/>
      </c>
    </row>
    <row r="315" spans="1:14" x14ac:dyDescent="0.2">
      <c r="A315" s="166"/>
      <c r="B315" s="204" t="e">
        <f>VLOOKUP(A315,Adr!A:B,2,FALSE)</f>
        <v>#N/A</v>
      </c>
      <c r="C315" s="185"/>
      <c r="D315" s="289"/>
      <c r="E315" s="173"/>
      <c r="F315" s="166"/>
      <c r="G315" s="169"/>
      <c r="H315" s="169"/>
      <c r="I315" s="192" t="str">
        <f t="shared" si="30"/>
        <v/>
      </c>
      <c r="J315" s="167" t="str">
        <f t="shared" si="31"/>
        <v/>
      </c>
      <c r="K315" s="5"/>
      <c r="L315" s="167" t="str">
        <f t="shared" si="32"/>
        <v/>
      </c>
      <c r="M315" s="5" t="e">
        <f t="shared" si="28"/>
        <v>#N/A</v>
      </c>
      <c r="N315" s="3" t="str">
        <f t="shared" si="29"/>
        <v/>
      </c>
    </row>
    <row r="316" spans="1:14" x14ac:dyDescent="0.2">
      <c r="A316" s="182"/>
      <c r="B316" s="204" t="e">
        <f>VLOOKUP(A316,Adr!A:B,2,FALSE)</f>
        <v>#N/A</v>
      </c>
      <c r="C316" s="185"/>
      <c r="D316" s="289"/>
      <c r="E316" s="173"/>
      <c r="F316" s="166"/>
      <c r="G316" s="169"/>
      <c r="H316" s="169"/>
      <c r="I316" s="192" t="str">
        <f t="shared" si="30"/>
        <v/>
      </c>
      <c r="J316" s="167" t="str">
        <f t="shared" si="31"/>
        <v/>
      </c>
      <c r="K316" s="5"/>
      <c r="L316" s="167" t="str">
        <f t="shared" si="32"/>
        <v/>
      </c>
      <c r="M316" s="5" t="e">
        <f t="shared" si="28"/>
        <v>#N/A</v>
      </c>
      <c r="N316" s="3" t="str">
        <f t="shared" si="29"/>
        <v/>
      </c>
    </row>
    <row r="317" spans="1:14" x14ac:dyDescent="0.2">
      <c r="A317" s="166"/>
      <c r="B317" s="204" t="e">
        <f>VLOOKUP(A317,Adr!A:B,2,FALSE)</f>
        <v>#N/A</v>
      </c>
      <c r="C317" s="196"/>
      <c r="D317" s="291"/>
      <c r="E317" s="230"/>
      <c r="F317" s="166"/>
      <c r="G317" s="169"/>
      <c r="H317" s="169"/>
      <c r="I317" s="192" t="str">
        <f t="shared" si="30"/>
        <v/>
      </c>
      <c r="J317" s="167" t="str">
        <f t="shared" si="31"/>
        <v/>
      </c>
      <c r="K317" s="5"/>
      <c r="L317" s="167" t="str">
        <f t="shared" si="32"/>
        <v/>
      </c>
      <c r="M317" s="5" t="e">
        <f t="shared" si="28"/>
        <v>#N/A</v>
      </c>
      <c r="N317" s="3" t="str">
        <f t="shared" si="29"/>
        <v/>
      </c>
    </row>
    <row r="318" spans="1:14" x14ac:dyDescent="0.2">
      <c r="A318" s="166"/>
      <c r="B318" s="204" t="e">
        <f>VLOOKUP(A318,Adr!A:B,2,FALSE)</f>
        <v>#N/A</v>
      </c>
      <c r="C318" s="196"/>
      <c r="D318" s="291"/>
      <c r="E318" s="173"/>
      <c r="F318" s="166"/>
      <c r="G318" s="169"/>
      <c r="H318" s="169"/>
      <c r="I318" s="192" t="str">
        <f t="shared" si="30"/>
        <v/>
      </c>
      <c r="J318" s="167" t="str">
        <f t="shared" si="31"/>
        <v/>
      </c>
      <c r="K318" s="5"/>
      <c r="L318" s="167" t="str">
        <f t="shared" si="32"/>
        <v/>
      </c>
      <c r="M318" s="5" t="e">
        <f t="shared" si="28"/>
        <v>#N/A</v>
      </c>
      <c r="N318" s="3" t="str">
        <f t="shared" si="29"/>
        <v/>
      </c>
    </row>
    <row r="319" spans="1:14" x14ac:dyDescent="0.2">
      <c r="A319" s="202"/>
      <c r="B319" s="204" t="e">
        <f>VLOOKUP(A319,Adr!A:B,2,FALSE)</f>
        <v>#N/A</v>
      </c>
      <c r="C319" s="185"/>
      <c r="D319" s="289"/>
      <c r="E319" s="230"/>
      <c r="F319" s="166"/>
      <c r="G319" s="169"/>
      <c r="H319" s="169"/>
      <c r="I319" s="192" t="str">
        <f t="shared" si="30"/>
        <v/>
      </c>
      <c r="J319" s="167" t="str">
        <f t="shared" si="31"/>
        <v/>
      </c>
      <c r="K319" s="5"/>
      <c r="L319" s="167" t="str">
        <f t="shared" si="32"/>
        <v/>
      </c>
      <c r="M319" s="5" t="e">
        <f t="shared" si="28"/>
        <v>#N/A</v>
      </c>
      <c r="N319" s="3" t="str">
        <f t="shared" si="29"/>
        <v/>
      </c>
    </row>
    <row r="320" spans="1:14" x14ac:dyDescent="0.2">
      <c r="A320" s="182"/>
      <c r="B320" s="204" t="e">
        <f>VLOOKUP(A320,Adr!A:B,2,FALSE)</f>
        <v>#N/A</v>
      </c>
      <c r="C320" s="185"/>
      <c r="D320" s="289"/>
      <c r="E320" s="173"/>
      <c r="F320" s="166"/>
      <c r="G320" s="169"/>
      <c r="H320" s="169"/>
      <c r="I320" s="192" t="str">
        <f t="shared" si="30"/>
        <v/>
      </c>
      <c r="J320" s="167" t="str">
        <f t="shared" si="31"/>
        <v/>
      </c>
      <c r="K320" s="5"/>
      <c r="L320" s="167" t="str">
        <f t="shared" si="32"/>
        <v/>
      </c>
      <c r="M320" s="5" t="e">
        <f t="shared" si="28"/>
        <v>#N/A</v>
      </c>
      <c r="N320" s="3" t="str">
        <f t="shared" si="29"/>
        <v/>
      </c>
    </row>
    <row r="321" spans="1:14" x14ac:dyDescent="0.2">
      <c r="A321" s="166"/>
      <c r="B321" s="204" t="e">
        <f>VLOOKUP(A321,Adr!A:B,2,FALSE)</f>
        <v>#N/A</v>
      </c>
      <c r="C321" s="185"/>
      <c r="D321" s="289"/>
      <c r="E321" s="230"/>
      <c r="F321" s="166"/>
      <c r="G321" s="169"/>
      <c r="H321" s="169"/>
      <c r="I321" s="192" t="str">
        <f t="shared" si="30"/>
        <v/>
      </c>
      <c r="J321" s="167" t="str">
        <f t="shared" si="31"/>
        <v/>
      </c>
      <c r="K321" s="5"/>
      <c r="L321" s="167" t="str">
        <f t="shared" si="32"/>
        <v/>
      </c>
      <c r="M321" s="5" t="e">
        <f t="shared" si="28"/>
        <v>#N/A</v>
      </c>
      <c r="N321" s="3" t="str">
        <f t="shared" si="29"/>
        <v/>
      </c>
    </row>
    <row r="322" spans="1:14" x14ac:dyDescent="0.2">
      <c r="A322" s="166"/>
      <c r="B322" s="204" t="e">
        <f>VLOOKUP(A322,Adr!A:B,2,FALSE)</f>
        <v>#N/A</v>
      </c>
      <c r="C322" s="197"/>
      <c r="D322" s="292"/>
      <c r="E322" s="173"/>
      <c r="F322" s="166"/>
      <c r="G322" s="169"/>
      <c r="H322" s="169"/>
      <c r="I322" s="192" t="str">
        <f t="shared" si="30"/>
        <v/>
      </c>
      <c r="J322" s="167" t="str">
        <f t="shared" si="31"/>
        <v/>
      </c>
      <c r="K322" s="5"/>
      <c r="L322" s="167" t="str">
        <f t="shared" si="32"/>
        <v/>
      </c>
      <c r="M322" s="5" t="e">
        <f t="shared" si="28"/>
        <v>#N/A</v>
      </c>
      <c r="N322" s="3" t="str">
        <f t="shared" si="29"/>
        <v/>
      </c>
    </row>
    <row r="323" spans="1:14" x14ac:dyDescent="0.2">
      <c r="A323" s="166"/>
      <c r="B323" s="204" t="e">
        <f>VLOOKUP(A323,Adr!A:B,2,FALSE)</f>
        <v>#N/A</v>
      </c>
      <c r="C323" s="196"/>
      <c r="D323" s="291"/>
      <c r="E323" s="230"/>
      <c r="F323" s="166"/>
      <c r="G323" s="169"/>
      <c r="H323" s="169"/>
      <c r="I323" s="192" t="str">
        <f t="shared" si="30"/>
        <v/>
      </c>
      <c r="J323" s="167" t="str">
        <f t="shared" si="31"/>
        <v/>
      </c>
      <c r="K323" s="5"/>
      <c r="L323" s="167" t="str">
        <f t="shared" si="32"/>
        <v/>
      </c>
      <c r="M323" s="5" t="e">
        <f t="shared" si="28"/>
        <v>#N/A</v>
      </c>
      <c r="N323" s="3" t="str">
        <f t="shared" si="29"/>
        <v/>
      </c>
    </row>
    <row r="324" spans="1:14" x14ac:dyDescent="0.2">
      <c r="A324" s="202"/>
      <c r="B324" s="204" t="e">
        <f>VLOOKUP(A324,Adr!A:B,2,FALSE)</f>
        <v>#N/A</v>
      </c>
      <c r="C324" s="185"/>
      <c r="D324" s="289"/>
      <c r="E324" s="173"/>
      <c r="F324" s="166"/>
      <c r="G324" s="169"/>
      <c r="H324" s="169"/>
      <c r="I324" s="192" t="str">
        <f t="shared" si="30"/>
        <v/>
      </c>
      <c r="J324" s="167" t="str">
        <f t="shared" si="31"/>
        <v/>
      </c>
      <c r="K324" s="5"/>
      <c r="L324" s="167" t="str">
        <f t="shared" si="32"/>
        <v/>
      </c>
      <c r="M324" s="5" t="e">
        <f t="shared" si="28"/>
        <v>#N/A</v>
      </c>
      <c r="N324" s="3" t="str">
        <f t="shared" si="29"/>
        <v/>
      </c>
    </row>
    <row r="325" spans="1:14" x14ac:dyDescent="0.2">
      <c r="A325" s="166"/>
      <c r="B325" s="204" t="e">
        <f>VLOOKUP(A325,Adr!A:B,2,FALSE)</f>
        <v>#N/A</v>
      </c>
      <c r="C325" s="196"/>
      <c r="D325" s="289"/>
      <c r="E325" s="230"/>
      <c r="F325" s="166"/>
      <c r="G325" s="169"/>
      <c r="H325" s="169"/>
      <c r="I325" s="192" t="str">
        <f t="shared" si="30"/>
        <v/>
      </c>
      <c r="J325" s="167" t="str">
        <f t="shared" si="31"/>
        <v/>
      </c>
      <c r="K325" s="5"/>
      <c r="L325" s="167" t="str">
        <f t="shared" si="32"/>
        <v/>
      </c>
      <c r="M325" s="5" t="e">
        <f t="shared" si="28"/>
        <v>#N/A</v>
      </c>
      <c r="N325" s="3" t="str">
        <f t="shared" si="29"/>
        <v/>
      </c>
    </row>
    <row r="326" spans="1:14" x14ac:dyDescent="0.2">
      <c r="A326" s="202"/>
      <c r="B326" s="204" t="e">
        <f>VLOOKUP(A326,Adr!A:B,2,FALSE)</f>
        <v>#N/A</v>
      </c>
      <c r="C326" s="190"/>
      <c r="D326" s="290"/>
      <c r="E326" s="173"/>
      <c r="F326" s="166"/>
      <c r="G326" s="169"/>
      <c r="H326" s="169"/>
      <c r="I326" s="192" t="str">
        <f t="shared" si="30"/>
        <v/>
      </c>
      <c r="J326" s="167" t="str">
        <f t="shared" si="31"/>
        <v/>
      </c>
      <c r="K326" s="5"/>
      <c r="L326" s="167" t="str">
        <f t="shared" si="32"/>
        <v/>
      </c>
      <c r="M326" s="5" t="e">
        <f t="shared" si="28"/>
        <v>#N/A</v>
      </c>
      <c r="N326" s="3" t="str">
        <f t="shared" si="29"/>
        <v/>
      </c>
    </row>
    <row r="327" spans="1:14" x14ac:dyDescent="0.2">
      <c r="A327" s="166"/>
      <c r="B327" s="204" t="e">
        <f>VLOOKUP(A327,Adr!A:B,2,FALSE)</f>
        <v>#N/A</v>
      </c>
      <c r="C327" s="185"/>
      <c r="D327" s="289"/>
      <c r="E327" s="230"/>
      <c r="F327" s="166"/>
      <c r="G327" s="169"/>
      <c r="H327" s="169"/>
      <c r="I327" s="192" t="str">
        <f t="shared" si="30"/>
        <v/>
      </c>
      <c r="J327" s="167" t="str">
        <f t="shared" si="31"/>
        <v/>
      </c>
      <c r="K327" s="5"/>
      <c r="L327" s="167" t="str">
        <f t="shared" si="32"/>
        <v/>
      </c>
      <c r="M327" s="5" t="e">
        <f t="shared" si="28"/>
        <v>#N/A</v>
      </c>
      <c r="N327" s="3" t="str">
        <f t="shared" si="29"/>
        <v/>
      </c>
    </row>
    <row r="328" spans="1:14" x14ac:dyDescent="0.2">
      <c r="A328" s="166"/>
      <c r="B328" s="204" t="e">
        <f>VLOOKUP(A328,Adr!A:B,2,FALSE)</f>
        <v>#N/A</v>
      </c>
      <c r="C328" s="196"/>
      <c r="D328" s="291"/>
      <c r="E328" s="173"/>
      <c r="F328" s="166"/>
      <c r="G328" s="169"/>
      <c r="H328" s="169"/>
      <c r="I328" s="192" t="str">
        <f t="shared" si="30"/>
        <v/>
      </c>
      <c r="J328" s="167" t="str">
        <f t="shared" si="31"/>
        <v/>
      </c>
      <c r="K328" s="5"/>
      <c r="L328" s="167" t="str">
        <f t="shared" si="32"/>
        <v/>
      </c>
      <c r="M328" s="5" t="e">
        <f t="shared" si="28"/>
        <v>#N/A</v>
      </c>
      <c r="N328" s="3" t="str">
        <f t="shared" si="29"/>
        <v/>
      </c>
    </row>
    <row r="329" spans="1:14" x14ac:dyDescent="0.2">
      <c r="A329" s="166"/>
      <c r="B329" s="204" t="e">
        <f>VLOOKUP(A329,Adr!A:B,2,FALSE)</f>
        <v>#N/A</v>
      </c>
      <c r="C329" s="196"/>
      <c r="D329" s="291"/>
      <c r="E329" s="230"/>
      <c r="F329" s="166"/>
      <c r="G329" s="169"/>
      <c r="H329" s="169"/>
      <c r="I329" s="192" t="str">
        <f t="shared" si="30"/>
        <v/>
      </c>
      <c r="J329" s="167" t="str">
        <f t="shared" si="31"/>
        <v/>
      </c>
      <c r="K329" s="5"/>
      <c r="L329" s="167" t="str">
        <f t="shared" si="32"/>
        <v/>
      </c>
      <c r="M329" s="5" t="e">
        <f t="shared" si="28"/>
        <v>#N/A</v>
      </c>
      <c r="N329" s="3" t="str">
        <f t="shared" si="29"/>
        <v/>
      </c>
    </row>
    <row r="330" spans="1:14" x14ac:dyDescent="0.2">
      <c r="A330" s="198"/>
      <c r="B330" s="204" t="e">
        <f>VLOOKUP(A330,Adr!A:B,2,FALSE)</f>
        <v>#N/A</v>
      </c>
      <c r="C330" s="185"/>
      <c r="D330" s="289"/>
      <c r="E330" s="230"/>
      <c r="F330" s="166"/>
      <c r="G330" s="169"/>
      <c r="H330" s="169"/>
      <c r="I330" s="192" t="str">
        <f t="shared" si="30"/>
        <v/>
      </c>
      <c r="J330" s="167" t="str">
        <f t="shared" si="31"/>
        <v/>
      </c>
      <c r="K330" s="5"/>
      <c r="L330" s="167" t="str">
        <f t="shared" si="32"/>
        <v/>
      </c>
      <c r="M330" s="5" t="e">
        <f t="shared" si="28"/>
        <v>#N/A</v>
      </c>
      <c r="N330" s="3" t="str">
        <f t="shared" si="29"/>
        <v/>
      </c>
    </row>
    <row r="331" spans="1:14" x14ac:dyDescent="0.2">
      <c r="A331" s="198"/>
      <c r="B331" s="204" t="e">
        <f>VLOOKUP(A331,Adr!A:B,2,FALSE)</f>
        <v>#N/A</v>
      </c>
      <c r="C331" s="185"/>
      <c r="D331" s="289"/>
      <c r="E331" s="173"/>
      <c r="F331" s="166"/>
      <c r="G331" s="169"/>
      <c r="H331" s="169"/>
      <c r="I331" s="192" t="str">
        <f t="shared" si="30"/>
        <v/>
      </c>
      <c r="J331" s="167" t="str">
        <f t="shared" si="31"/>
        <v/>
      </c>
      <c r="K331" s="5"/>
      <c r="L331" s="167" t="str">
        <f t="shared" si="32"/>
        <v/>
      </c>
      <c r="M331" s="5" t="e">
        <f t="shared" si="28"/>
        <v>#N/A</v>
      </c>
      <c r="N331" s="3" t="str">
        <f t="shared" si="29"/>
        <v/>
      </c>
    </row>
    <row r="332" spans="1:14" x14ac:dyDescent="0.2">
      <c r="A332" s="198"/>
      <c r="B332" s="204" t="e">
        <f>VLOOKUP(A332,Adr!A:B,2,FALSE)</f>
        <v>#N/A</v>
      </c>
      <c r="C332" s="196"/>
      <c r="D332" s="291"/>
      <c r="E332" s="230"/>
      <c r="F332" s="166"/>
      <c r="G332" s="169"/>
      <c r="H332" s="169"/>
      <c r="I332" s="192" t="str">
        <f t="shared" si="30"/>
        <v/>
      </c>
      <c r="J332" s="167" t="str">
        <f t="shared" si="31"/>
        <v/>
      </c>
      <c r="K332" s="5"/>
      <c r="L332" s="167" t="str">
        <f t="shared" si="32"/>
        <v/>
      </c>
      <c r="M332" s="5" t="e">
        <f t="shared" si="28"/>
        <v>#N/A</v>
      </c>
      <c r="N332" s="3" t="str">
        <f t="shared" si="29"/>
        <v/>
      </c>
    </row>
    <row r="333" spans="1:14" x14ac:dyDescent="0.2">
      <c r="A333" s="166"/>
      <c r="B333" s="204" t="e">
        <f>VLOOKUP(A333,Adr!A:B,2,FALSE)</f>
        <v>#N/A</v>
      </c>
      <c r="C333" s="185"/>
      <c r="D333" s="289"/>
      <c r="E333" s="173"/>
      <c r="F333" s="166"/>
      <c r="G333" s="169"/>
      <c r="H333" s="169"/>
      <c r="I333" s="192" t="str">
        <f t="shared" si="30"/>
        <v/>
      </c>
      <c r="J333" s="167" t="str">
        <f t="shared" si="31"/>
        <v/>
      </c>
      <c r="K333" s="5"/>
      <c r="L333" s="167" t="str">
        <f t="shared" si="32"/>
        <v/>
      </c>
      <c r="M333" s="5" t="e">
        <f t="shared" ref="M333:M396" si="33">B333&amp;F333&amp;H333&amp;C333</f>
        <v>#N/A</v>
      </c>
      <c r="N333" s="3" t="str">
        <f t="shared" ref="N333:N396" si="34">+I333&amp;H333</f>
        <v/>
      </c>
    </row>
    <row r="334" spans="1:14" x14ac:dyDescent="0.2">
      <c r="A334" s="166"/>
      <c r="B334" s="204" t="e">
        <f>VLOOKUP(A334,Adr!A:B,2,FALSE)</f>
        <v>#N/A</v>
      </c>
      <c r="C334" s="185"/>
      <c r="D334" s="291"/>
      <c r="E334" s="173"/>
      <c r="F334" s="166"/>
      <c r="G334" s="169"/>
      <c r="H334" s="169"/>
      <c r="I334" s="192" t="str">
        <f t="shared" si="30"/>
        <v/>
      </c>
      <c r="J334" s="167" t="str">
        <f t="shared" si="31"/>
        <v/>
      </c>
      <c r="K334" s="5"/>
      <c r="L334" s="167" t="str">
        <f t="shared" si="32"/>
        <v/>
      </c>
      <c r="M334" s="5" t="e">
        <f t="shared" si="33"/>
        <v>#N/A</v>
      </c>
      <c r="N334" s="3" t="str">
        <f t="shared" si="34"/>
        <v/>
      </c>
    </row>
    <row r="335" spans="1:14" x14ac:dyDescent="0.2">
      <c r="A335" s="198"/>
      <c r="B335" s="204" t="e">
        <f>VLOOKUP(A335,Adr!A:B,2,FALSE)</f>
        <v>#N/A</v>
      </c>
      <c r="C335" s="196"/>
      <c r="D335" s="289"/>
      <c r="E335" s="230"/>
      <c r="F335" s="166"/>
      <c r="G335" s="169"/>
      <c r="H335" s="169"/>
      <c r="I335" s="192" t="str">
        <f t="shared" si="30"/>
        <v/>
      </c>
      <c r="J335" s="167" t="str">
        <f t="shared" si="31"/>
        <v/>
      </c>
      <c r="K335" s="5"/>
      <c r="L335" s="167" t="str">
        <f t="shared" si="32"/>
        <v/>
      </c>
      <c r="M335" s="5" t="e">
        <f t="shared" si="33"/>
        <v>#N/A</v>
      </c>
      <c r="N335" s="3" t="str">
        <f t="shared" si="34"/>
        <v/>
      </c>
    </row>
    <row r="336" spans="1:14" x14ac:dyDescent="0.2">
      <c r="A336" s="166"/>
      <c r="B336" s="204" t="e">
        <f>VLOOKUP(A336,Adr!A:B,2,FALSE)</f>
        <v>#N/A</v>
      </c>
      <c r="C336" s="190"/>
      <c r="D336" s="290"/>
      <c r="E336" s="230"/>
      <c r="F336" s="166"/>
      <c r="G336" s="169"/>
      <c r="H336" s="169"/>
      <c r="I336" s="192" t="str">
        <f t="shared" si="30"/>
        <v/>
      </c>
      <c r="J336" s="167" t="str">
        <f t="shared" si="31"/>
        <v/>
      </c>
      <c r="K336" s="5"/>
      <c r="L336" s="167" t="str">
        <f t="shared" si="32"/>
        <v/>
      </c>
      <c r="M336" s="5" t="e">
        <f t="shared" si="33"/>
        <v>#N/A</v>
      </c>
      <c r="N336" s="3" t="str">
        <f t="shared" si="34"/>
        <v/>
      </c>
    </row>
    <row r="337" spans="1:14" x14ac:dyDescent="0.2">
      <c r="A337" s="182"/>
      <c r="B337" s="204" t="e">
        <f>VLOOKUP(A337,Adr!A:B,2,FALSE)</f>
        <v>#N/A</v>
      </c>
      <c r="C337" s="185"/>
      <c r="D337" s="289"/>
      <c r="E337" s="173"/>
      <c r="F337" s="166"/>
      <c r="G337" s="169"/>
      <c r="H337" s="169"/>
      <c r="I337" s="192" t="str">
        <f t="shared" si="30"/>
        <v/>
      </c>
      <c r="J337" s="167" t="str">
        <f t="shared" si="31"/>
        <v/>
      </c>
      <c r="K337" s="5"/>
      <c r="L337" s="167" t="str">
        <f t="shared" si="32"/>
        <v/>
      </c>
      <c r="M337" s="5" t="e">
        <f t="shared" si="33"/>
        <v>#N/A</v>
      </c>
      <c r="N337" s="3" t="str">
        <f t="shared" si="34"/>
        <v/>
      </c>
    </row>
    <row r="338" spans="1:14" x14ac:dyDescent="0.2">
      <c r="A338" s="182"/>
      <c r="B338" s="204" t="e">
        <f>VLOOKUP(A338,Adr!A:B,2,FALSE)</f>
        <v>#N/A</v>
      </c>
      <c r="C338" s="196"/>
      <c r="D338" s="289"/>
      <c r="E338" s="230"/>
      <c r="F338" s="166"/>
      <c r="G338" s="169"/>
      <c r="H338" s="169"/>
      <c r="I338" s="192" t="str">
        <f t="shared" si="30"/>
        <v/>
      </c>
      <c r="J338" s="167" t="str">
        <f t="shared" si="31"/>
        <v/>
      </c>
      <c r="K338" s="5"/>
      <c r="L338" s="167" t="str">
        <f t="shared" si="32"/>
        <v/>
      </c>
      <c r="M338" s="5" t="e">
        <f t="shared" si="33"/>
        <v>#N/A</v>
      </c>
      <c r="N338" s="3" t="str">
        <f t="shared" si="34"/>
        <v/>
      </c>
    </row>
    <row r="339" spans="1:14" x14ac:dyDescent="0.2">
      <c r="A339" s="202"/>
      <c r="B339" s="204" t="e">
        <f>VLOOKUP(A339,Adr!A:B,2,FALSE)</f>
        <v>#N/A</v>
      </c>
      <c r="C339" s="196"/>
      <c r="D339" s="290"/>
      <c r="E339" s="173"/>
      <c r="F339" s="166"/>
      <c r="G339" s="169"/>
      <c r="H339" s="169"/>
      <c r="I339" s="192" t="str">
        <f t="shared" si="30"/>
        <v/>
      </c>
      <c r="J339" s="167" t="str">
        <f t="shared" si="31"/>
        <v/>
      </c>
      <c r="K339" s="5"/>
      <c r="L339" s="167" t="str">
        <f t="shared" si="32"/>
        <v/>
      </c>
      <c r="M339" s="5" t="e">
        <f t="shared" si="33"/>
        <v>#N/A</v>
      </c>
      <c r="N339" s="3" t="str">
        <f t="shared" si="34"/>
        <v/>
      </c>
    </row>
    <row r="340" spans="1:14" x14ac:dyDescent="0.2">
      <c r="A340" s="166"/>
      <c r="B340" s="204" t="e">
        <f>VLOOKUP(A340,Adr!A:B,2,FALSE)</f>
        <v>#N/A</v>
      </c>
      <c r="C340" s="196"/>
      <c r="D340" s="291"/>
      <c r="E340" s="230"/>
      <c r="F340" s="166"/>
      <c r="G340" s="169"/>
      <c r="H340" s="169"/>
      <c r="I340" s="192" t="str">
        <f t="shared" si="30"/>
        <v/>
      </c>
      <c r="J340" s="167" t="str">
        <f t="shared" si="31"/>
        <v/>
      </c>
      <c r="K340" s="5"/>
      <c r="L340" s="167" t="str">
        <f t="shared" si="32"/>
        <v/>
      </c>
      <c r="M340" s="5" t="e">
        <f t="shared" si="33"/>
        <v>#N/A</v>
      </c>
      <c r="N340" s="3" t="str">
        <f t="shared" si="34"/>
        <v/>
      </c>
    </row>
    <row r="341" spans="1:14" x14ac:dyDescent="0.2">
      <c r="A341" s="198"/>
      <c r="B341" s="204" t="e">
        <f>VLOOKUP(A341,Adr!A:B,2,FALSE)</f>
        <v>#N/A</v>
      </c>
      <c r="C341" s="169"/>
      <c r="D341" s="290"/>
      <c r="E341" s="173"/>
      <c r="F341" s="166"/>
      <c r="G341" s="169"/>
      <c r="H341" s="169"/>
      <c r="I341" s="192" t="str">
        <f t="shared" si="30"/>
        <v/>
      </c>
      <c r="J341" s="167" t="str">
        <f t="shared" si="31"/>
        <v/>
      </c>
      <c r="K341" s="5"/>
      <c r="L341" s="167" t="str">
        <f t="shared" si="32"/>
        <v/>
      </c>
      <c r="M341" s="5" t="e">
        <f t="shared" si="33"/>
        <v>#N/A</v>
      </c>
      <c r="N341" s="3" t="str">
        <f t="shared" si="34"/>
        <v/>
      </c>
    </row>
    <row r="342" spans="1:14" x14ac:dyDescent="0.2">
      <c r="A342" s="166"/>
      <c r="B342" s="204" t="e">
        <f>VLOOKUP(A342,Adr!A:B,2,FALSE)</f>
        <v>#N/A</v>
      </c>
      <c r="C342" s="196"/>
      <c r="D342" s="289"/>
      <c r="E342" s="230"/>
      <c r="F342" s="166"/>
      <c r="G342" s="169"/>
      <c r="H342" s="169"/>
      <c r="I342" s="192" t="str">
        <f t="shared" si="30"/>
        <v/>
      </c>
      <c r="J342" s="167" t="str">
        <f t="shared" si="31"/>
        <v/>
      </c>
      <c r="K342" s="5"/>
      <c r="L342" s="167" t="str">
        <f t="shared" si="32"/>
        <v/>
      </c>
      <c r="M342" s="5" t="e">
        <f t="shared" si="33"/>
        <v>#N/A</v>
      </c>
      <c r="N342" s="3" t="str">
        <f t="shared" si="34"/>
        <v/>
      </c>
    </row>
    <row r="343" spans="1:14" x14ac:dyDescent="0.2">
      <c r="A343" s="182"/>
      <c r="B343" s="204" t="e">
        <f>VLOOKUP(A343,Adr!A:B,2,FALSE)</f>
        <v>#N/A</v>
      </c>
      <c r="C343" s="185"/>
      <c r="D343" s="289"/>
      <c r="E343" s="173"/>
      <c r="F343" s="166"/>
      <c r="G343" s="169"/>
      <c r="H343" s="169"/>
      <c r="I343" s="192" t="str">
        <f t="shared" si="30"/>
        <v/>
      </c>
      <c r="J343" s="167" t="str">
        <f t="shared" si="31"/>
        <v/>
      </c>
      <c r="K343" s="5"/>
      <c r="L343" s="167" t="str">
        <f t="shared" si="32"/>
        <v/>
      </c>
      <c r="M343" s="5" t="e">
        <f t="shared" si="33"/>
        <v>#N/A</v>
      </c>
      <c r="N343" s="3" t="str">
        <f t="shared" si="34"/>
        <v/>
      </c>
    </row>
    <row r="344" spans="1:14" x14ac:dyDescent="0.2">
      <c r="A344" s="166"/>
      <c r="B344" s="204" t="e">
        <f>VLOOKUP(A344,Adr!A:B,2,FALSE)</f>
        <v>#N/A</v>
      </c>
      <c r="C344" s="196"/>
      <c r="D344" s="291"/>
      <c r="E344" s="230"/>
      <c r="F344" s="166"/>
      <c r="G344" s="169"/>
      <c r="H344" s="169"/>
      <c r="I344" s="192" t="str">
        <f t="shared" si="30"/>
        <v/>
      </c>
      <c r="J344" s="167" t="str">
        <f t="shared" si="31"/>
        <v/>
      </c>
      <c r="K344" s="5"/>
      <c r="L344" s="167" t="str">
        <f t="shared" si="32"/>
        <v/>
      </c>
      <c r="M344" s="5" t="e">
        <f t="shared" si="33"/>
        <v>#N/A</v>
      </c>
      <c r="N344" s="3" t="str">
        <f t="shared" si="34"/>
        <v/>
      </c>
    </row>
    <row r="345" spans="1:14" x14ac:dyDescent="0.2">
      <c r="A345" s="182"/>
      <c r="B345" s="204" t="e">
        <f>VLOOKUP(A345,Adr!A:B,2,FALSE)</f>
        <v>#N/A</v>
      </c>
      <c r="C345" s="185"/>
      <c r="D345" s="289"/>
      <c r="E345" s="230"/>
      <c r="F345" s="166"/>
      <c r="G345" s="169"/>
      <c r="H345" s="169"/>
      <c r="I345" s="192" t="str">
        <f t="shared" si="30"/>
        <v/>
      </c>
      <c r="J345" s="167" t="str">
        <f t="shared" si="31"/>
        <v/>
      </c>
      <c r="K345" s="5"/>
      <c r="L345" s="167" t="str">
        <f t="shared" si="32"/>
        <v/>
      </c>
      <c r="M345" s="5" t="e">
        <f t="shared" si="33"/>
        <v>#N/A</v>
      </c>
      <c r="N345" s="3" t="str">
        <f t="shared" si="34"/>
        <v/>
      </c>
    </row>
    <row r="346" spans="1:14" x14ac:dyDescent="0.2">
      <c r="A346" s="198"/>
      <c r="B346" s="204" t="e">
        <f>VLOOKUP(A346,Adr!A:B,2,FALSE)</f>
        <v>#N/A</v>
      </c>
      <c r="C346" s="185"/>
      <c r="D346" s="289"/>
      <c r="E346" s="173"/>
      <c r="F346" s="166"/>
      <c r="G346" s="169"/>
      <c r="H346" s="169"/>
      <c r="I346" s="192" t="str">
        <f t="shared" si="30"/>
        <v/>
      </c>
      <c r="J346" s="167" t="str">
        <f t="shared" si="31"/>
        <v/>
      </c>
      <c r="K346" s="5"/>
      <c r="L346" s="167" t="str">
        <f t="shared" si="32"/>
        <v/>
      </c>
      <c r="M346" s="5" t="e">
        <f t="shared" si="33"/>
        <v>#N/A</v>
      </c>
      <c r="N346" s="3" t="str">
        <f t="shared" si="34"/>
        <v/>
      </c>
    </row>
    <row r="347" spans="1:14" x14ac:dyDescent="0.2">
      <c r="A347" s="166"/>
      <c r="B347" s="204" t="e">
        <f>VLOOKUP(A347,Adr!A:B,2,FALSE)</f>
        <v>#N/A</v>
      </c>
      <c r="C347" s="185"/>
      <c r="D347" s="289"/>
      <c r="E347" s="173"/>
      <c r="F347" s="166"/>
      <c r="G347" s="169"/>
      <c r="H347" s="169"/>
      <c r="I347" s="192" t="str">
        <f t="shared" si="30"/>
        <v/>
      </c>
      <c r="J347" s="167" t="str">
        <f t="shared" si="31"/>
        <v/>
      </c>
      <c r="K347" s="5"/>
      <c r="L347" s="167" t="str">
        <f t="shared" si="32"/>
        <v/>
      </c>
      <c r="M347" s="5" t="e">
        <f t="shared" si="33"/>
        <v>#N/A</v>
      </c>
      <c r="N347" s="3" t="str">
        <f t="shared" si="34"/>
        <v/>
      </c>
    </row>
    <row r="348" spans="1:14" x14ac:dyDescent="0.2">
      <c r="A348" s="166"/>
      <c r="B348" s="204" t="e">
        <f>VLOOKUP(A348,Adr!A:B,2,FALSE)</f>
        <v>#N/A</v>
      </c>
      <c r="C348" s="196"/>
      <c r="D348" s="291"/>
      <c r="E348" s="173"/>
      <c r="F348" s="166"/>
      <c r="G348" s="169"/>
      <c r="H348" s="169"/>
      <c r="I348" s="192" t="str">
        <f t="shared" si="30"/>
        <v/>
      </c>
      <c r="J348" s="167" t="str">
        <f t="shared" si="31"/>
        <v/>
      </c>
      <c r="K348" s="5"/>
      <c r="L348" s="167" t="str">
        <f t="shared" si="32"/>
        <v/>
      </c>
      <c r="M348" s="5" t="e">
        <f t="shared" si="33"/>
        <v>#N/A</v>
      </c>
      <c r="N348" s="3" t="str">
        <f t="shared" si="34"/>
        <v/>
      </c>
    </row>
    <row r="349" spans="1:14" x14ac:dyDescent="0.2">
      <c r="A349" s="198"/>
      <c r="B349" s="204" t="e">
        <f>VLOOKUP(A349,Adr!A:B,2,FALSE)</f>
        <v>#N/A</v>
      </c>
      <c r="C349" s="196"/>
      <c r="D349" s="289"/>
      <c r="E349" s="230"/>
      <c r="F349" s="166"/>
      <c r="G349" s="169"/>
      <c r="H349" s="169"/>
      <c r="I349" s="192" t="str">
        <f t="shared" si="30"/>
        <v/>
      </c>
      <c r="J349" s="167" t="str">
        <f t="shared" si="31"/>
        <v/>
      </c>
      <c r="K349" s="5"/>
      <c r="L349" s="167" t="str">
        <f t="shared" si="32"/>
        <v/>
      </c>
      <c r="M349" s="5" t="e">
        <f t="shared" si="33"/>
        <v>#N/A</v>
      </c>
      <c r="N349" s="3" t="str">
        <f t="shared" si="34"/>
        <v/>
      </c>
    </row>
    <row r="350" spans="1:14" x14ac:dyDescent="0.2">
      <c r="A350" s="198"/>
      <c r="B350" s="204" t="e">
        <f>VLOOKUP(A350,Adr!A:B,2,FALSE)</f>
        <v>#N/A</v>
      </c>
      <c r="C350" s="185"/>
      <c r="D350" s="289"/>
      <c r="E350" s="173"/>
      <c r="F350" s="166"/>
      <c r="G350" s="169"/>
      <c r="H350" s="169"/>
      <c r="I350" s="192" t="str">
        <f t="shared" ref="I350:I413" si="35">A350&amp;F350</f>
        <v/>
      </c>
      <c r="J350" s="167" t="str">
        <f t="shared" ref="J350:J413" si="36">A350&amp;G350</f>
        <v/>
      </c>
      <c r="K350" s="5"/>
      <c r="L350" s="167" t="str">
        <f t="shared" ref="L350:L413" si="37">A350&amp;G350&amp;H350</f>
        <v/>
      </c>
      <c r="M350" s="5" t="e">
        <f t="shared" si="33"/>
        <v>#N/A</v>
      </c>
      <c r="N350" s="3" t="str">
        <f t="shared" si="34"/>
        <v/>
      </c>
    </row>
    <row r="351" spans="1:14" x14ac:dyDescent="0.2">
      <c r="A351" s="202"/>
      <c r="B351" s="204" t="e">
        <f>VLOOKUP(A351,Adr!A:B,2,FALSE)</f>
        <v>#N/A</v>
      </c>
      <c r="C351" s="196"/>
      <c r="D351" s="290"/>
      <c r="E351" s="173"/>
      <c r="F351" s="166"/>
      <c r="G351" s="169"/>
      <c r="H351" s="169"/>
      <c r="I351" s="192" t="str">
        <f t="shared" si="35"/>
        <v/>
      </c>
      <c r="J351" s="167" t="str">
        <f t="shared" si="36"/>
        <v/>
      </c>
      <c r="K351" s="5"/>
      <c r="L351" s="167" t="str">
        <f t="shared" si="37"/>
        <v/>
      </c>
      <c r="M351" s="5" t="e">
        <f t="shared" si="33"/>
        <v>#N/A</v>
      </c>
      <c r="N351" s="3" t="str">
        <f t="shared" si="34"/>
        <v/>
      </c>
    </row>
    <row r="352" spans="1:14" x14ac:dyDescent="0.2">
      <c r="A352" s="202"/>
      <c r="B352" s="204" t="e">
        <f>VLOOKUP(A352,Adr!A:B,2,FALSE)</f>
        <v>#N/A</v>
      </c>
      <c r="C352" s="185"/>
      <c r="D352" s="291"/>
      <c r="E352" s="230"/>
      <c r="F352" s="166"/>
      <c r="G352" s="169"/>
      <c r="H352" s="169"/>
      <c r="I352" s="192" t="str">
        <f t="shared" si="35"/>
        <v/>
      </c>
      <c r="J352" s="167" t="str">
        <f t="shared" si="36"/>
        <v/>
      </c>
      <c r="K352" s="5"/>
      <c r="L352" s="167" t="str">
        <f t="shared" si="37"/>
        <v/>
      </c>
      <c r="M352" s="5" t="e">
        <f t="shared" si="33"/>
        <v>#N/A</v>
      </c>
      <c r="N352" s="3" t="str">
        <f t="shared" si="34"/>
        <v/>
      </c>
    </row>
    <row r="353" spans="1:14" x14ac:dyDescent="0.2">
      <c r="A353" s="166"/>
      <c r="B353" s="204" t="e">
        <f>VLOOKUP(A353,Adr!A:B,2,FALSE)</f>
        <v>#N/A</v>
      </c>
      <c r="C353" s="169"/>
      <c r="D353" s="290"/>
      <c r="E353" s="173"/>
      <c r="F353" s="166"/>
      <c r="G353" s="169"/>
      <c r="H353" s="169"/>
      <c r="I353" s="192" t="str">
        <f t="shared" si="35"/>
        <v/>
      </c>
      <c r="J353" s="167" t="str">
        <f t="shared" si="36"/>
        <v/>
      </c>
      <c r="K353" s="5"/>
      <c r="L353" s="167" t="str">
        <f t="shared" si="37"/>
        <v/>
      </c>
      <c r="M353" s="5" t="e">
        <f t="shared" si="33"/>
        <v>#N/A</v>
      </c>
      <c r="N353" s="3" t="str">
        <f t="shared" si="34"/>
        <v/>
      </c>
    </row>
    <row r="354" spans="1:14" x14ac:dyDescent="0.2">
      <c r="A354" s="166"/>
      <c r="B354" s="204" t="e">
        <f>VLOOKUP(A354,Adr!A:B,2,FALSE)</f>
        <v>#N/A</v>
      </c>
      <c r="C354" s="185"/>
      <c r="D354" s="289"/>
      <c r="E354" s="230"/>
      <c r="F354" s="166"/>
      <c r="G354" s="169"/>
      <c r="H354" s="169"/>
      <c r="I354" s="192" t="str">
        <f t="shared" si="35"/>
        <v/>
      </c>
      <c r="J354" s="167" t="str">
        <f t="shared" si="36"/>
        <v/>
      </c>
      <c r="K354" s="5"/>
      <c r="L354" s="167" t="str">
        <f t="shared" si="37"/>
        <v/>
      </c>
      <c r="M354" s="5" t="e">
        <f t="shared" si="33"/>
        <v>#N/A</v>
      </c>
      <c r="N354" s="3" t="str">
        <f t="shared" si="34"/>
        <v/>
      </c>
    </row>
    <row r="355" spans="1:14" x14ac:dyDescent="0.2">
      <c r="A355" s="202"/>
      <c r="B355" s="204" t="e">
        <f>VLOOKUP(A355,Adr!A:B,2,FALSE)</f>
        <v>#N/A</v>
      </c>
      <c r="C355" s="196"/>
      <c r="D355" s="289"/>
      <c r="E355" s="173"/>
      <c r="F355" s="166"/>
      <c r="G355" s="169"/>
      <c r="H355" s="169"/>
      <c r="I355" s="192" t="str">
        <f t="shared" si="35"/>
        <v/>
      </c>
      <c r="J355" s="167" t="str">
        <f t="shared" si="36"/>
        <v/>
      </c>
      <c r="K355" s="5"/>
      <c r="L355" s="167" t="str">
        <f t="shared" si="37"/>
        <v/>
      </c>
      <c r="M355" s="5" t="e">
        <f t="shared" si="33"/>
        <v>#N/A</v>
      </c>
      <c r="N355" s="3" t="str">
        <f t="shared" si="34"/>
        <v/>
      </c>
    </row>
    <row r="356" spans="1:14" x14ac:dyDescent="0.2">
      <c r="A356" s="202"/>
      <c r="B356" s="204" t="e">
        <f>VLOOKUP(A356,Adr!A:B,2,FALSE)</f>
        <v>#N/A</v>
      </c>
      <c r="C356" s="169"/>
      <c r="D356" s="290"/>
      <c r="E356" s="230"/>
      <c r="F356" s="166"/>
      <c r="G356" s="169"/>
      <c r="H356" s="169"/>
      <c r="I356" s="192" t="str">
        <f t="shared" si="35"/>
        <v/>
      </c>
      <c r="J356" s="167" t="str">
        <f t="shared" si="36"/>
        <v/>
      </c>
      <c r="K356" s="5"/>
      <c r="L356" s="167" t="str">
        <f t="shared" si="37"/>
        <v/>
      </c>
      <c r="M356" s="5" t="e">
        <f t="shared" si="33"/>
        <v>#N/A</v>
      </c>
      <c r="N356" s="3" t="str">
        <f t="shared" si="34"/>
        <v/>
      </c>
    </row>
    <row r="357" spans="1:14" x14ac:dyDescent="0.2">
      <c r="A357" s="178"/>
      <c r="B357" s="204" t="e">
        <f>VLOOKUP(A357,Adr!A:B,2,FALSE)</f>
        <v>#N/A</v>
      </c>
      <c r="C357" s="185"/>
      <c r="D357" s="290"/>
      <c r="E357" s="173"/>
      <c r="F357" s="166"/>
      <c r="G357" s="169"/>
      <c r="H357" s="169"/>
      <c r="I357" s="192" t="str">
        <f t="shared" si="35"/>
        <v/>
      </c>
      <c r="J357" s="167" t="str">
        <f t="shared" si="36"/>
        <v/>
      </c>
      <c r="K357" s="5"/>
      <c r="L357" s="167" t="str">
        <f t="shared" si="37"/>
        <v/>
      </c>
      <c r="M357" s="5" t="e">
        <f t="shared" si="33"/>
        <v>#N/A</v>
      </c>
      <c r="N357" s="3" t="str">
        <f t="shared" si="34"/>
        <v/>
      </c>
    </row>
    <row r="358" spans="1:14" x14ac:dyDescent="0.2">
      <c r="A358" s="166"/>
      <c r="B358" s="204" t="e">
        <f>VLOOKUP(A358,Adr!A:B,2,FALSE)</f>
        <v>#N/A</v>
      </c>
      <c r="C358" s="185"/>
      <c r="D358" s="289"/>
      <c r="E358" s="230"/>
      <c r="F358" s="166"/>
      <c r="G358" s="169"/>
      <c r="H358" s="169"/>
      <c r="I358" s="192" t="str">
        <f t="shared" si="35"/>
        <v/>
      </c>
      <c r="J358" s="167" t="str">
        <f t="shared" si="36"/>
        <v/>
      </c>
      <c r="K358" s="5"/>
      <c r="L358" s="167" t="str">
        <f t="shared" si="37"/>
        <v/>
      </c>
      <c r="M358" s="5" t="e">
        <f t="shared" si="33"/>
        <v>#N/A</v>
      </c>
      <c r="N358" s="3" t="str">
        <f t="shared" si="34"/>
        <v/>
      </c>
    </row>
    <row r="359" spans="1:14" x14ac:dyDescent="0.2">
      <c r="A359" s="166"/>
      <c r="B359" s="204" t="e">
        <f>VLOOKUP(A359,Adr!A:B,2,FALSE)</f>
        <v>#N/A</v>
      </c>
      <c r="C359" s="196"/>
      <c r="D359" s="291"/>
      <c r="E359" s="230"/>
      <c r="F359" s="166"/>
      <c r="G359" s="169"/>
      <c r="H359" s="169"/>
      <c r="I359" s="192" t="str">
        <f t="shared" si="35"/>
        <v/>
      </c>
      <c r="J359" s="167" t="str">
        <f t="shared" si="36"/>
        <v/>
      </c>
      <c r="K359" s="5"/>
      <c r="L359" s="167" t="str">
        <f t="shared" si="37"/>
        <v/>
      </c>
      <c r="M359" s="5" t="e">
        <f t="shared" si="33"/>
        <v>#N/A</v>
      </c>
      <c r="N359" s="3" t="str">
        <f t="shared" si="34"/>
        <v/>
      </c>
    </row>
    <row r="360" spans="1:14" x14ac:dyDescent="0.2">
      <c r="A360" s="202"/>
      <c r="B360" s="204" t="e">
        <f>VLOOKUP(A360,Adr!A:B,2,FALSE)</f>
        <v>#N/A</v>
      </c>
      <c r="C360" s="196"/>
      <c r="D360" s="289"/>
      <c r="E360" s="173"/>
      <c r="F360" s="166"/>
      <c r="G360" s="169"/>
      <c r="H360" s="169"/>
      <c r="I360" s="192" t="str">
        <f t="shared" si="35"/>
        <v/>
      </c>
      <c r="J360" s="167" t="str">
        <f t="shared" si="36"/>
        <v/>
      </c>
      <c r="K360" s="5"/>
      <c r="L360" s="167" t="str">
        <f t="shared" si="37"/>
        <v/>
      </c>
      <c r="M360" s="5" t="e">
        <f t="shared" si="33"/>
        <v>#N/A</v>
      </c>
      <c r="N360" s="3" t="str">
        <f t="shared" si="34"/>
        <v/>
      </c>
    </row>
    <row r="361" spans="1:14" x14ac:dyDescent="0.2">
      <c r="A361" s="202"/>
      <c r="B361" s="204" t="e">
        <f>VLOOKUP(A361,Adr!A:B,2,FALSE)</f>
        <v>#N/A</v>
      </c>
      <c r="C361" s="196"/>
      <c r="D361" s="289"/>
      <c r="E361" s="230"/>
      <c r="F361" s="166"/>
      <c r="G361" s="169"/>
      <c r="H361" s="169"/>
      <c r="I361" s="192" t="str">
        <f t="shared" si="35"/>
        <v/>
      </c>
      <c r="J361" s="167" t="str">
        <f t="shared" si="36"/>
        <v/>
      </c>
      <c r="K361" s="5"/>
      <c r="L361" s="167" t="str">
        <f t="shared" si="37"/>
        <v/>
      </c>
      <c r="M361" s="5" t="e">
        <f t="shared" si="33"/>
        <v>#N/A</v>
      </c>
      <c r="N361" s="3" t="str">
        <f t="shared" si="34"/>
        <v/>
      </c>
    </row>
    <row r="362" spans="1:14" x14ac:dyDescent="0.2">
      <c r="A362" s="182"/>
      <c r="B362" s="204" t="e">
        <f>VLOOKUP(A362,Adr!A:B,2,FALSE)</f>
        <v>#N/A</v>
      </c>
      <c r="C362" s="185"/>
      <c r="D362" s="289"/>
      <c r="E362" s="173"/>
      <c r="F362" s="166"/>
      <c r="G362" s="169"/>
      <c r="H362" s="169"/>
      <c r="I362" s="192" t="str">
        <f t="shared" si="35"/>
        <v/>
      </c>
      <c r="J362" s="167" t="str">
        <f t="shared" si="36"/>
        <v/>
      </c>
      <c r="K362" s="5"/>
      <c r="L362" s="167" t="str">
        <f t="shared" si="37"/>
        <v/>
      </c>
      <c r="M362" s="5" t="e">
        <f t="shared" si="33"/>
        <v>#N/A</v>
      </c>
      <c r="N362" s="3" t="str">
        <f t="shared" si="34"/>
        <v/>
      </c>
    </row>
    <row r="363" spans="1:14" x14ac:dyDescent="0.2">
      <c r="A363" s="202"/>
      <c r="B363" s="204" t="e">
        <f>VLOOKUP(A363,Adr!A:B,2,FALSE)</f>
        <v>#N/A</v>
      </c>
      <c r="C363" s="185"/>
      <c r="D363" s="289"/>
      <c r="E363" s="173"/>
      <c r="F363" s="166"/>
      <c r="G363" s="169"/>
      <c r="H363" s="169"/>
      <c r="I363" s="192" t="str">
        <f t="shared" si="35"/>
        <v/>
      </c>
      <c r="J363" s="167" t="str">
        <f t="shared" si="36"/>
        <v/>
      </c>
      <c r="K363" s="5"/>
      <c r="L363" s="167" t="str">
        <f t="shared" si="37"/>
        <v/>
      </c>
      <c r="M363" s="5" t="e">
        <f t="shared" si="33"/>
        <v>#N/A</v>
      </c>
      <c r="N363" s="3" t="str">
        <f t="shared" si="34"/>
        <v/>
      </c>
    </row>
    <row r="364" spans="1:14" x14ac:dyDescent="0.2">
      <c r="A364" s="202"/>
      <c r="B364" s="204" t="e">
        <f>VLOOKUP(A364,Adr!A:B,2,FALSE)</f>
        <v>#N/A</v>
      </c>
      <c r="C364" s="196"/>
      <c r="D364" s="289"/>
      <c r="E364" s="230"/>
      <c r="F364" s="166"/>
      <c r="G364" s="169"/>
      <c r="H364" s="169"/>
      <c r="I364" s="192" t="str">
        <f t="shared" si="35"/>
        <v/>
      </c>
      <c r="J364" s="167" t="str">
        <f t="shared" si="36"/>
        <v/>
      </c>
      <c r="K364" s="5"/>
      <c r="L364" s="167" t="str">
        <f t="shared" si="37"/>
        <v/>
      </c>
      <c r="M364" s="5" t="e">
        <f t="shared" si="33"/>
        <v>#N/A</v>
      </c>
      <c r="N364" s="3" t="str">
        <f t="shared" si="34"/>
        <v/>
      </c>
    </row>
    <row r="365" spans="1:14" x14ac:dyDescent="0.2">
      <c r="A365" s="198"/>
      <c r="B365" s="204" t="e">
        <f>VLOOKUP(A365,Adr!A:B,2,FALSE)</f>
        <v>#N/A</v>
      </c>
      <c r="C365" s="185"/>
      <c r="D365" s="289"/>
      <c r="E365" s="173"/>
      <c r="F365" s="166"/>
      <c r="G365" s="169"/>
      <c r="H365" s="169"/>
      <c r="I365" s="192" t="str">
        <f t="shared" si="35"/>
        <v/>
      </c>
      <c r="J365" s="167" t="str">
        <f t="shared" si="36"/>
        <v/>
      </c>
      <c r="K365" s="5"/>
      <c r="L365" s="167" t="str">
        <f t="shared" si="37"/>
        <v/>
      </c>
      <c r="M365" s="5" t="e">
        <f t="shared" si="33"/>
        <v>#N/A</v>
      </c>
      <c r="N365" s="3" t="str">
        <f t="shared" si="34"/>
        <v/>
      </c>
    </row>
    <row r="366" spans="1:14" x14ac:dyDescent="0.2">
      <c r="A366" s="166"/>
      <c r="B366" s="204" t="e">
        <f>VLOOKUP(A366,Adr!A:B,2,FALSE)</f>
        <v>#N/A</v>
      </c>
      <c r="C366" s="196"/>
      <c r="D366" s="291"/>
      <c r="E366" s="173"/>
      <c r="F366" s="166"/>
      <c r="G366" s="169"/>
      <c r="H366" s="169"/>
      <c r="I366" s="192" t="str">
        <f t="shared" si="35"/>
        <v/>
      </c>
      <c r="J366" s="167" t="str">
        <f t="shared" si="36"/>
        <v/>
      </c>
      <c r="K366" s="5"/>
      <c r="L366" s="167" t="str">
        <f t="shared" si="37"/>
        <v/>
      </c>
      <c r="M366" s="5" t="e">
        <f t="shared" si="33"/>
        <v>#N/A</v>
      </c>
      <c r="N366" s="3" t="str">
        <f t="shared" si="34"/>
        <v/>
      </c>
    </row>
    <row r="367" spans="1:14" x14ac:dyDescent="0.2">
      <c r="A367" s="166"/>
      <c r="B367" s="204" t="e">
        <f>VLOOKUP(A367,Adr!A:B,2,FALSE)</f>
        <v>#N/A</v>
      </c>
      <c r="C367" s="185"/>
      <c r="D367" s="291"/>
      <c r="E367" s="230"/>
      <c r="F367" s="166"/>
      <c r="G367" s="169"/>
      <c r="H367" s="169"/>
      <c r="I367" s="192" t="str">
        <f t="shared" si="35"/>
        <v/>
      </c>
      <c r="J367" s="167" t="str">
        <f t="shared" si="36"/>
        <v/>
      </c>
      <c r="K367" s="5"/>
      <c r="L367" s="167" t="str">
        <f t="shared" si="37"/>
        <v/>
      </c>
      <c r="M367" s="5" t="e">
        <f t="shared" si="33"/>
        <v>#N/A</v>
      </c>
      <c r="N367" s="3" t="str">
        <f t="shared" si="34"/>
        <v/>
      </c>
    </row>
    <row r="368" spans="1:14" x14ac:dyDescent="0.2">
      <c r="A368" s="166"/>
      <c r="B368" s="204" t="e">
        <f>VLOOKUP(A368,Adr!A:B,2,FALSE)</f>
        <v>#N/A</v>
      </c>
      <c r="C368" s="196"/>
      <c r="D368" s="291"/>
      <c r="E368" s="173"/>
      <c r="F368" s="166"/>
      <c r="G368" s="169"/>
      <c r="H368" s="169"/>
      <c r="I368" s="192" t="str">
        <f t="shared" si="35"/>
        <v/>
      </c>
      <c r="J368" s="167" t="str">
        <f t="shared" si="36"/>
        <v/>
      </c>
      <c r="K368" s="5"/>
      <c r="L368" s="167" t="str">
        <f t="shared" si="37"/>
        <v/>
      </c>
      <c r="M368" s="5" t="e">
        <f t="shared" si="33"/>
        <v>#N/A</v>
      </c>
      <c r="N368" s="3" t="str">
        <f t="shared" si="34"/>
        <v/>
      </c>
    </row>
    <row r="369" spans="1:14" x14ac:dyDescent="0.2">
      <c r="A369" s="166"/>
      <c r="B369" s="204" t="e">
        <f>VLOOKUP(A369,Adr!A:B,2,FALSE)</f>
        <v>#N/A</v>
      </c>
      <c r="C369" s="185"/>
      <c r="D369" s="289"/>
      <c r="E369" s="230"/>
      <c r="F369" s="166"/>
      <c r="G369" s="169"/>
      <c r="H369" s="169"/>
      <c r="I369" s="192" t="str">
        <f t="shared" si="35"/>
        <v/>
      </c>
      <c r="J369" s="167" t="str">
        <f t="shared" si="36"/>
        <v/>
      </c>
      <c r="K369" s="5"/>
      <c r="L369" s="167" t="str">
        <f t="shared" si="37"/>
        <v/>
      </c>
      <c r="M369" s="5" t="e">
        <f t="shared" si="33"/>
        <v>#N/A</v>
      </c>
      <c r="N369" s="3" t="str">
        <f t="shared" si="34"/>
        <v/>
      </c>
    </row>
    <row r="370" spans="1:14" x14ac:dyDescent="0.2">
      <c r="A370" s="202"/>
      <c r="B370" s="204" t="e">
        <f>VLOOKUP(A370,Adr!A:B,2,FALSE)</f>
        <v>#N/A</v>
      </c>
      <c r="C370" s="190"/>
      <c r="D370" s="290"/>
      <c r="E370" s="173"/>
      <c r="F370" s="166"/>
      <c r="G370" s="169"/>
      <c r="H370" s="169"/>
      <c r="I370" s="192" t="str">
        <f t="shared" si="35"/>
        <v/>
      </c>
      <c r="J370" s="167" t="str">
        <f t="shared" si="36"/>
        <v/>
      </c>
      <c r="K370" s="5"/>
      <c r="L370" s="167" t="str">
        <f t="shared" si="37"/>
        <v/>
      </c>
      <c r="M370" s="5" t="e">
        <f t="shared" si="33"/>
        <v>#N/A</v>
      </c>
      <c r="N370" s="3" t="str">
        <f t="shared" si="34"/>
        <v/>
      </c>
    </row>
    <row r="371" spans="1:14" x14ac:dyDescent="0.2">
      <c r="A371" s="202"/>
      <c r="B371" s="204" t="e">
        <f>VLOOKUP(A371,Adr!A:B,2,FALSE)</f>
        <v>#N/A</v>
      </c>
      <c r="C371" s="185"/>
      <c r="D371" s="289"/>
      <c r="E371" s="173"/>
      <c r="F371" s="166"/>
      <c r="G371" s="169"/>
      <c r="H371" s="169"/>
      <c r="I371" s="192" t="str">
        <f t="shared" si="35"/>
        <v/>
      </c>
      <c r="J371" s="167" t="str">
        <f t="shared" si="36"/>
        <v/>
      </c>
      <c r="K371" s="5"/>
      <c r="L371" s="167" t="str">
        <f t="shared" si="37"/>
        <v/>
      </c>
      <c r="M371" s="5" t="e">
        <f t="shared" si="33"/>
        <v>#N/A</v>
      </c>
      <c r="N371" s="3" t="str">
        <f t="shared" si="34"/>
        <v/>
      </c>
    </row>
    <row r="372" spans="1:14" x14ac:dyDescent="0.2">
      <c r="A372" s="166"/>
      <c r="B372" s="204" t="e">
        <f>VLOOKUP(A372,Adr!A:B,2,FALSE)</f>
        <v>#N/A</v>
      </c>
      <c r="C372" s="196"/>
      <c r="D372" s="291"/>
      <c r="E372" s="230"/>
      <c r="F372" s="166"/>
      <c r="G372" s="169"/>
      <c r="H372" s="169"/>
      <c r="I372" s="192" t="str">
        <f t="shared" si="35"/>
        <v/>
      </c>
      <c r="J372" s="167" t="str">
        <f t="shared" si="36"/>
        <v/>
      </c>
      <c r="K372" s="5"/>
      <c r="L372" s="167" t="str">
        <f t="shared" si="37"/>
        <v/>
      </c>
      <c r="M372" s="5" t="e">
        <f t="shared" si="33"/>
        <v>#N/A</v>
      </c>
      <c r="N372" s="3" t="str">
        <f t="shared" si="34"/>
        <v/>
      </c>
    </row>
    <row r="373" spans="1:14" x14ac:dyDescent="0.2">
      <c r="A373" s="202"/>
      <c r="B373" s="204" t="e">
        <f>VLOOKUP(A373,Adr!A:B,2,FALSE)</f>
        <v>#N/A</v>
      </c>
      <c r="C373" s="196"/>
      <c r="D373" s="290"/>
      <c r="E373" s="173"/>
      <c r="F373" s="166"/>
      <c r="G373" s="169"/>
      <c r="H373" s="169"/>
      <c r="I373" s="192" t="str">
        <f t="shared" si="35"/>
        <v/>
      </c>
      <c r="J373" s="167" t="str">
        <f t="shared" si="36"/>
        <v/>
      </c>
      <c r="K373" s="5"/>
      <c r="L373" s="167" t="str">
        <f t="shared" si="37"/>
        <v/>
      </c>
      <c r="M373" s="5" t="e">
        <f t="shared" si="33"/>
        <v>#N/A</v>
      </c>
      <c r="N373" s="3" t="str">
        <f t="shared" si="34"/>
        <v/>
      </c>
    </row>
    <row r="374" spans="1:14" x14ac:dyDescent="0.2">
      <c r="A374" s="202"/>
      <c r="B374" s="204" t="e">
        <f>VLOOKUP(A374,Adr!A:B,2,FALSE)</f>
        <v>#N/A</v>
      </c>
      <c r="C374" s="196"/>
      <c r="D374" s="291"/>
      <c r="E374" s="230"/>
      <c r="F374" s="166"/>
      <c r="G374" s="169"/>
      <c r="H374" s="169"/>
      <c r="I374" s="192" t="str">
        <f t="shared" si="35"/>
        <v/>
      </c>
      <c r="J374" s="167" t="str">
        <f t="shared" si="36"/>
        <v/>
      </c>
      <c r="K374" s="5"/>
      <c r="L374" s="167" t="str">
        <f t="shared" si="37"/>
        <v/>
      </c>
      <c r="M374" s="5" t="e">
        <f t="shared" si="33"/>
        <v>#N/A</v>
      </c>
      <c r="N374" s="3" t="str">
        <f t="shared" si="34"/>
        <v/>
      </c>
    </row>
    <row r="375" spans="1:14" x14ac:dyDescent="0.2">
      <c r="A375" s="166"/>
      <c r="B375" s="204" t="e">
        <f>VLOOKUP(A375,Adr!A:B,2,FALSE)</f>
        <v>#N/A</v>
      </c>
      <c r="C375" s="197"/>
      <c r="D375" s="292"/>
      <c r="E375" s="173"/>
      <c r="F375" s="166"/>
      <c r="G375" s="169"/>
      <c r="H375" s="169"/>
      <c r="I375" s="192" t="str">
        <f t="shared" si="35"/>
        <v/>
      </c>
      <c r="J375" s="167" t="str">
        <f t="shared" si="36"/>
        <v/>
      </c>
      <c r="K375" s="5"/>
      <c r="L375" s="167" t="str">
        <f t="shared" si="37"/>
        <v/>
      </c>
      <c r="M375" s="5" t="e">
        <f t="shared" si="33"/>
        <v>#N/A</v>
      </c>
      <c r="N375" s="3" t="str">
        <f t="shared" si="34"/>
        <v/>
      </c>
    </row>
    <row r="376" spans="1:14" x14ac:dyDescent="0.2">
      <c r="A376" s="202"/>
      <c r="B376" s="204" t="e">
        <f>VLOOKUP(A376,Adr!A:B,2,FALSE)</f>
        <v>#N/A</v>
      </c>
      <c r="C376" s="185"/>
      <c r="D376" s="289"/>
      <c r="E376" s="230"/>
      <c r="F376" s="166"/>
      <c r="G376" s="169"/>
      <c r="H376" s="169"/>
      <c r="I376" s="192" t="str">
        <f t="shared" si="35"/>
        <v/>
      </c>
      <c r="J376" s="167" t="str">
        <f t="shared" si="36"/>
        <v/>
      </c>
      <c r="K376" s="5"/>
      <c r="L376" s="167" t="str">
        <f t="shared" si="37"/>
        <v/>
      </c>
      <c r="M376" s="5" t="e">
        <f t="shared" si="33"/>
        <v>#N/A</v>
      </c>
      <c r="N376" s="3" t="str">
        <f t="shared" si="34"/>
        <v/>
      </c>
    </row>
    <row r="377" spans="1:14" x14ac:dyDescent="0.2">
      <c r="A377" s="202"/>
      <c r="B377" s="204" t="e">
        <f>VLOOKUP(A377,Adr!A:B,2,FALSE)</f>
        <v>#N/A</v>
      </c>
      <c r="C377" s="196"/>
      <c r="D377" s="291"/>
      <c r="E377" s="173"/>
      <c r="F377" s="166"/>
      <c r="G377" s="169"/>
      <c r="H377" s="169"/>
      <c r="I377" s="192" t="str">
        <f t="shared" si="35"/>
        <v/>
      </c>
      <c r="J377" s="167" t="str">
        <f t="shared" si="36"/>
        <v/>
      </c>
      <c r="K377" s="5"/>
      <c r="L377" s="167" t="str">
        <f t="shared" si="37"/>
        <v/>
      </c>
      <c r="M377" s="5" t="e">
        <f t="shared" si="33"/>
        <v>#N/A</v>
      </c>
      <c r="N377" s="3" t="str">
        <f t="shared" si="34"/>
        <v/>
      </c>
    </row>
    <row r="378" spans="1:14" x14ac:dyDescent="0.2">
      <c r="A378" s="198"/>
      <c r="B378" s="204" t="e">
        <f>VLOOKUP(A378,Adr!A:B,2,FALSE)</f>
        <v>#N/A</v>
      </c>
      <c r="C378" s="196"/>
      <c r="D378" s="289"/>
      <c r="E378" s="230"/>
      <c r="F378" s="166"/>
      <c r="G378" s="169"/>
      <c r="H378" s="169"/>
      <c r="I378" s="192" t="str">
        <f t="shared" si="35"/>
        <v/>
      </c>
      <c r="J378" s="167" t="str">
        <f t="shared" si="36"/>
        <v/>
      </c>
      <c r="K378" s="5"/>
      <c r="L378" s="167" t="str">
        <f t="shared" si="37"/>
        <v/>
      </c>
      <c r="M378" s="5" t="e">
        <f t="shared" si="33"/>
        <v>#N/A</v>
      </c>
      <c r="N378" s="3" t="str">
        <f t="shared" si="34"/>
        <v/>
      </c>
    </row>
    <row r="379" spans="1:14" x14ac:dyDescent="0.2">
      <c r="A379" s="182"/>
      <c r="B379" s="204" t="e">
        <f>VLOOKUP(A379,Adr!A:B,2,FALSE)</f>
        <v>#N/A</v>
      </c>
      <c r="C379" s="185"/>
      <c r="D379" s="289"/>
      <c r="E379" s="230"/>
      <c r="F379" s="166"/>
      <c r="G379" s="169"/>
      <c r="H379" s="169"/>
      <c r="I379" s="192" t="str">
        <f t="shared" si="35"/>
        <v/>
      </c>
      <c r="J379" s="167" t="str">
        <f t="shared" si="36"/>
        <v/>
      </c>
      <c r="K379" s="5"/>
      <c r="L379" s="167" t="str">
        <f t="shared" si="37"/>
        <v/>
      </c>
      <c r="M379" s="5" t="e">
        <f t="shared" si="33"/>
        <v>#N/A</v>
      </c>
      <c r="N379" s="3" t="str">
        <f t="shared" si="34"/>
        <v/>
      </c>
    </row>
    <row r="380" spans="1:14" x14ac:dyDescent="0.2">
      <c r="A380" s="166"/>
      <c r="B380" s="204" t="e">
        <f>VLOOKUP(A380,Adr!A:B,2,FALSE)</f>
        <v>#N/A</v>
      </c>
      <c r="C380" s="196"/>
      <c r="D380" s="291"/>
      <c r="E380" s="230"/>
      <c r="F380" s="166"/>
      <c r="G380" s="169"/>
      <c r="H380" s="169"/>
      <c r="I380" s="192" t="str">
        <f t="shared" si="35"/>
        <v/>
      </c>
      <c r="J380" s="167" t="str">
        <f t="shared" si="36"/>
        <v/>
      </c>
      <c r="K380" s="5"/>
      <c r="L380" s="167" t="str">
        <f t="shared" si="37"/>
        <v/>
      </c>
      <c r="M380" s="5" t="e">
        <f t="shared" si="33"/>
        <v>#N/A</v>
      </c>
      <c r="N380" s="3" t="str">
        <f t="shared" si="34"/>
        <v/>
      </c>
    </row>
    <row r="381" spans="1:14" x14ac:dyDescent="0.2">
      <c r="A381" s="198"/>
      <c r="B381" s="204" t="e">
        <f>VLOOKUP(A381,Adr!A:B,2,FALSE)</f>
        <v>#N/A</v>
      </c>
      <c r="C381" s="169"/>
      <c r="D381" s="290"/>
      <c r="E381" s="230"/>
      <c r="F381" s="166"/>
      <c r="G381" s="169"/>
      <c r="H381" s="169"/>
      <c r="I381" s="192" t="str">
        <f t="shared" si="35"/>
        <v/>
      </c>
      <c r="J381" s="167" t="str">
        <f t="shared" si="36"/>
        <v/>
      </c>
      <c r="K381" s="5"/>
      <c r="L381" s="167" t="str">
        <f t="shared" si="37"/>
        <v/>
      </c>
      <c r="M381" s="5" t="e">
        <f t="shared" si="33"/>
        <v>#N/A</v>
      </c>
      <c r="N381" s="3" t="str">
        <f t="shared" si="34"/>
        <v/>
      </c>
    </row>
    <row r="382" spans="1:14" x14ac:dyDescent="0.2">
      <c r="A382" s="166"/>
      <c r="B382" s="204" t="e">
        <f>VLOOKUP(A382,Adr!A:B,2,FALSE)</f>
        <v>#N/A</v>
      </c>
      <c r="C382" s="197"/>
      <c r="D382" s="292"/>
      <c r="E382" s="173"/>
      <c r="F382" s="166"/>
      <c r="G382" s="169"/>
      <c r="H382" s="169"/>
      <c r="I382" s="192" t="str">
        <f t="shared" si="35"/>
        <v/>
      </c>
      <c r="J382" s="167" t="str">
        <f t="shared" si="36"/>
        <v/>
      </c>
      <c r="K382" s="5"/>
      <c r="L382" s="167" t="str">
        <f t="shared" si="37"/>
        <v/>
      </c>
      <c r="M382" s="5" t="e">
        <f t="shared" si="33"/>
        <v>#N/A</v>
      </c>
      <c r="N382" s="3" t="str">
        <f t="shared" si="34"/>
        <v/>
      </c>
    </row>
    <row r="383" spans="1:14" x14ac:dyDescent="0.2">
      <c r="A383" s="202"/>
      <c r="B383" s="204" t="e">
        <f>VLOOKUP(A383,Adr!A:B,2,FALSE)</f>
        <v>#N/A</v>
      </c>
      <c r="C383" s="185"/>
      <c r="D383" s="289"/>
      <c r="E383" s="173"/>
      <c r="F383" s="166"/>
      <c r="G383" s="169"/>
      <c r="H383" s="169"/>
      <c r="I383" s="192" t="str">
        <f t="shared" si="35"/>
        <v/>
      </c>
      <c r="J383" s="167" t="str">
        <f t="shared" si="36"/>
        <v/>
      </c>
      <c r="K383" s="5"/>
      <c r="L383" s="167" t="str">
        <f t="shared" si="37"/>
        <v/>
      </c>
      <c r="M383" s="5" t="e">
        <f t="shared" si="33"/>
        <v>#N/A</v>
      </c>
      <c r="N383" s="3" t="str">
        <f t="shared" si="34"/>
        <v/>
      </c>
    </row>
    <row r="384" spans="1:14" x14ac:dyDescent="0.2">
      <c r="A384" s="166"/>
      <c r="B384" s="204" t="e">
        <f>VLOOKUP(A384,Adr!A:B,2,FALSE)</f>
        <v>#N/A</v>
      </c>
      <c r="C384" s="196"/>
      <c r="D384" s="291"/>
      <c r="E384" s="230"/>
      <c r="F384" s="166"/>
      <c r="G384" s="169"/>
      <c r="H384" s="169"/>
      <c r="I384" s="192" t="str">
        <f t="shared" si="35"/>
        <v/>
      </c>
      <c r="J384" s="167" t="str">
        <f t="shared" si="36"/>
        <v/>
      </c>
      <c r="K384" s="5"/>
      <c r="L384" s="167" t="str">
        <f t="shared" si="37"/>
        <v/>
      </c>
      <c r="M384" s="5" t="e">
        <f t="shared" si="33"/>
        <v>#N/A</v>
      </c>
      <c r="N384" s="3" t="str">
        <f t="shared" si="34"/>
        <v/>
      </c>
    </row>
    <row r="385" spans="1:14" x14ac:dyDescent="0.2">
      <c r="A385" s="202"/>
      <c r="B385" s="204" t="e">
        <f>VLOOKUP(A385,Adr!A:B,2,FALSE)</f>
        <v>#N/A</v>
      </c>
      <c r="C385" s="169"/>
      <c r="D385" s="290"/>
      <c r="E385" s="173"/>
      <c r="F385" s="166"/>
      <c r="G385" s="169"/>
      <c r="H385" s="169"/>
      <c r="I385" s="192" t="str">
        <f t="shared" si="35"/>
        <v/>
      </c>
      <c r="J385" s="167" t="str">
        <f t="shared" si="36"/>
        <v/>
      </c>
      <c r="K385" s="5"/>
      <c r="L385" s="167" t="str">
        <f t="shared" si="37"/>
        <v/>
      </c>
      <c r="M385" s="5" t="e">
        <f t="shared" si="33"/>
        <v>#N/A</v>
      </c>
      <c r="N385" s="3" t="str">
        <f t="shared" si="34"/>
        <v/>
      </c>
    </row>
    <row r="386" spans="1:14" x14ac:dyDescent="0.2">
      <c r="A386" s="166"/>
      <c r="B386" s="204" t="e">
        <f>VLOOKUP(A386,Adr!A:B,2,FALSE)</f>
        <v>#N/A</v>
      </c>
      <c r="C386" s="196"/>
      <c r="D386" s="291"/>
      <c r="E386" s="230"/>
      <c r="F386" s="166"/>
      <c r="G386" s="169"/>
      <c r="H386" s="169"/>
      <c r="I386" s="192" t="str">
        <f t="shared" si="35"/>
        <v/>
      </c>
      <c r="J386" s="167" t="str">
        <f t="shared" si="36"/>
        <v/>
      </c>
      <c r="K386" s="5"/>
      <c r="L386" s="167" t="str">
        <f t="shared" si="37"/>
        <v/>
      </c>
      <c r="M386" s="5" t="e">
        <f t="shared" si="33"/>
        <v>#N/A</v>
      </c>
      <c r="N386" s="3" t="str">
        <f t="shared" si="34"/>
        <v/>
      </c>
    </row>
    <row r="387" spans="1:14" x14ac:dyDescent="0.2">
      <c r="A387" s="198"/>
      <c r="B387" s="204" t="e">
        <f>VLOOKUP(A387,Adr!A:B,2,FALSE)</f>
        <v>#N/A</v>
      </c>
      <c r="C387" s="185"/>
      <c r="D387" s="289"/>
      <c r="E387" s="230"/>
      <c r="F387" s="166"/>
      <c r="G387" s="169"/>
      <c r="H387" s="169"/>
      <c r="I387" s="192" t="str">
        <f t="shared" si="35"/>
        <v/>
      </c>
      <c r="J387" s="167" t="str">
        <f t="shared" si="36"/>
        <v/>
      </c>
      <c r="K387" s="5"/>
      <c r="L387" s="167" t="str">
        <f t="shared" si="37"/>
        <v/>
      </c>
      <c r="M387" s="5" t="e">
        <f t="shared" si="33"/>
        <v>#N/A</v>
      </c>
      <c r="N387" s="3" t="str">
        <f t="shared" si="34"/>
        <v/>
      </c>
    </row>
    <row r="388" spans="1:14" x14ac:dyDescent="0.2">
      <c r="A388" s="198"/>
      <c r="B388" s="204" t="e">
        <f>VLOOKUP(A388,Adr!A:B,2,FALSE)</f>
        <v>#N/A</v>
      </c>
      <c r="C388" s="196"/>
      <c r="D388" s="289"/>
      <c r="E388" s="173"/>
      <c r="F388" s="166"/>
      <c r="G388" s="169"/>
      <c r="H388" s="169"/>
      <c r="I388" s="192" t="str">
        <f t="shared" si="35"/>
        <v/>
      </c>
      <c r="J388" s="167" t="str">
        <f t="shared" si="36"/>
        <v/>
      </c>
      <c r="K388" s="5"/>
      <c r="L388" s="167" t="str">
        <f t="shared" si="37"/>
        <v/>
      </c>
      <c r="M388" s="5" t="e">
        <f t="shared" si="33"/>
        <v>#N/A</v>
      </c>
      <c r="N388" s="3" t="str">
        <f t="shared" si="34"/>
        <v/>
      </c>
    </row>
    <row r="389" spans="1:14" x14ac:dyDescent="0.2">
      <c r="A389" s="202"/>
      <c r="B389" s="204" t="e">
        <f>VLOOKUP(A389,Adr!A:B,2,FALSE)</f>
        <v>#N/A</v>
      </c>
      <c r="C389" s="185"/>
      <c r="D389" s="289"/>
      <c r="E389" s="173"/>
      <c r="F389" s="166"/>
      <c r="G389" s="169"/>
      <c r="H389" s="169"/>
      <c r="I389" s="192" t="str">
        <f t="shared" si="35"/>
        <v/>
      </c>
      <c r="J389" s="167" t="str">
        <f t="shared" si="36"/>
        <v/>
      </c>
      <c r="K389" s="5"/>
      <c r="L389" s="167" t="str">
        <f t="shared" si="37"/>
        <v/>
      </c>
      <c r="M389" s="5" t="e">
        <f t="shared" si="33"/>
        <v>#N/A</v>
      </c>
      <c r="N389" s="3" t="str">
        <f t="shared" si="34"/>
        <v/>
      </c>
    </row>
    <row r="390" spans="1:14" x14ac:dyDescent="0.2">
      <c r="A390" s="166"/>
      <c r="B390" s="204" t="e">
        <f>VLOOKUP(A390,Adr!A:B,2,FALSE)</f>
        <v>#N/A</v>
      </c>
      <c r="C390" s="197"/>
      <c r="D390" s="292"/>
      <c r="E390" s="173"/>
      <c r="F390" s="166"/>
      <c r="G390" s="169"/>
      <c r="H390" s="169"/>
      <c r="I390" s="192" t="str">
        <f t="shared" si="35"/>
        <v/>
      </c>
      <c r="J390" s="167" t="str">
        <f t="shared" si="36"/>
        <v/>
      </c>
      <c r="K390" s="5"/>
      <c r="L390" s="167" t="str">
        <f t="shared" si="37"/>
        <v/>
      </c>
      <c r="M390" s="5" t="e">
        <f t="shared" si="33"/>
        <v>#N/A</v>
      </c>
      <c r="N390" s="3" t="str">
        <f t="shared" si="34"/>
        <v/>
      </c>
    </row>
    <row r="391" spans="1:14" x14ac:dyDescent="0.2">
      <c r="A391" s="198"/>
      <c r="B391" s="204" t="e">
        <f>VLOOKUP(A391,Adr!A:B,2,FALSE)</f>
        <v>#N/A</v>
      </c>
      <c r="C391" s="169"/>
      <c r="D391" s="290"/>
      <c r="E391" s="230"/>
      <c r="F391" s="166"/>
      <c r="G391" s="169"/>
      <c r="H391" s="169"/>
      <c r="I391" s="192" t="str">
        <f t="shared" si="35"/>
        <v/>
      </c>
      <c r="J391" s="167" t="str">
        <f t="shared" si="36"/>
        <v/>
      </c>
      <c r="K391" s="5"/>
      <c r="L391" s="167" t="str">
        <f t="shared" si="37"/>
        <v/>
      </c>
      <c r="M391" s="5" t="e">
        <f t="shared" si="33"/>
        <v>#N/A</v>
      </c>
      <c r="N391" s="3" t="str">
        <f t="shared" si="34"/>
        <v/>
      </c>
    </row>
    <row r="392" spans="1:14" x14ac:dyDescent="0.2">
      <c r="A392" s="198"/>
      <c r="B392" s="204" t="e">
        <f>VLOOKUP(A392,Adr!A:B,2,FALSE)</f>
        <v>#N/A</v>
      </c>
      <c r="C392" s="196"/>
      <c r="D392" s="291"/>
      <c r="E392" s="230"/>
      <c r="F392" s="166"/>
      <c r="G392" s="169"/>
      <c r="H392" s="169"/>
      <c r="I392" s="192" t="str">
        <f t="shared" si="35"/>
        <v/>
      </c>
      <c r="J392" s="167" t="str">
        <f t="shared" si="36"/>
        <v/>
      </c>
      <c r="K392" s="5"/>
      <c r="L392" s="167" t="str">
        <f t="shared" si="37"/>
        <v/>
      </c>
      <c r="M392" s="5" t="e">
        <f t="shared" si="33"/>
        <v>#N/A</v>
      </c>
      <c r="N392" s="3" t="str">
        <f t="shared" si="34"/>
        <v/>
      </c>
    </row>
    <row r="393" spans="1:14" x14ac:dyDescent="0.2">
      <c r="A393" s="202"/>
      <c r="B393" s="204" t="e">
        <f>VLOOKUP(A393,Adr!A:B,2,FALSE)</f>
        <v>#N/A</v>
      </c>
      <c r="C393" s="185"/>
      <c r="D393" s="289"/>
      <c r="E393" s="230"/>
      <c r="F393" s="166"/>
      <c r="G393" s="169"/>
      <c r="H393" s="169"/>
      <c r="I393" s="192" t="str">
        <f t="shared" si="35"/>
        <v/>
      </c>
      <c r="J393" s="167" t="str">
        <f t="shared" si="36"/>
        <v/>
      </c>
      <c r="K393" s="5"/>
      <c r="L393" s="167" t="str">
        <f t="shared" si="37"/>
        <v/>
      </c>
      <c r="M393" s="5" t="e">
        <f t="shared" si="33"/>
        <v>#N/A</v>
      </c>
      <c r="N393" s="3" t="str">
        <f t="shared" si="34"/>
        <v/>
      </c>
    </row>
    <row r="394" spans="1:14" x14ac:dyDescent="0.2">
      <c r="A394" s="182"/>
      <c r="B394" s="204" t="e">
        <f>VLOOKUP(A394,Adr!A:B,2,FALSE)</f>
        <v>#N/A</v>
      </c>
      <c r="C394" s="185"/>
      <c r="D394" s="289"/>
      <c r="E394" s="173"/>
      <c r="F394" s="166"/>
      <c r="G394" s="169"/>
      <c r="H394" s="169"/>
      <c r="I394" s="192" t="str">
        <f t="shared" si="35"/>
        <v/>
      </c>
      <c r="J394" s="167" t="str">
        <f t="shared" si="36"/>
        <v/>
      </c>
      <c r="K394" s="5"/>
      <c r="L394" s="167" t="str">
        <f t="shared" si="37"/>
        <v/>
      </c>
      <c r="M394" s="5" t="e">
        <f t="shared" si="33"/>
        <v>#N/A</v>
      </c>
      <c r="N394" s="3" t="str">
        <f t="shared" si="34"/>
        <v/>
      </c>
    </row>
    <row r="395" spans="1:14" x14ac:dyDescent="0.2">
      <c r="A395" s="166"/>
      <c r="B395" s="204" t="e">
        <f>VLOOKUP(A395,Adr!A:B,2,FALSE)</f>
        <v>#N/A</v>
      </c>
      <c r="C395" s="196"/>
      <c r="D395" s="291"/>
      <c r="E395" s="230"/>
      <c r="F395" s="166"/>
      <c r="G395" s="169"/>
      <c r="H395" s="169"/>
      <c r="I395" s="192" t="str">
        <f t="shared" si="35"/>
        <v/>
      </c>
      <c r="J395" s="167" t="str">
        <f t="shared" si="36"/>
        <v/>
      </c>
      <c r="K395" s="5"/>
      <c r="L395" s="167" t="str">
        <f t="shared" si="37"/>
        <v/>
      </c>
      <c r="M395" s="5" t="e">
        <f t="shared" si="33"/>
        <v>#N/A</v>
      </c>
      <c r="N395" s="3" t="str">
        <f t="shared" si="34"/>
        <v/>
      </c>
    </row>
    <row r="396" spans="1:14" x14ac:dyDescent="0.2">
      <c r="A396" s="202"/>
      <c r="B396" s="204" t="e">
        <f>VLOOKUP(A396,Adr!A:B,2,FALSE)</f>
        <v>#N/A</v>
      </c>
      <c r="C396" s="185"/>
      <c r="D396" s="289"/>
      <c r="E396" s="230"/>
      <c r="F396" s="166"/>
      <c r="G396" s="169"/>
      <c r="H396" s="169"/>
      <c r="I396" s="192" t="str">
        <f t="shared" si="35"/>
        <v/>
      </c>
      <c r="J396" s="167" t="str">
        <f t="shared" si="36"/>
        <v/>
      </c>
      <c r="K396" s="5"/>
      <c r="L396" s="167" t="str">
        <f t="shared" si="37"/>
        <v/>
      </c>
      <c r="M396" s="5" t="e">
        <f t="shared" si="33"/>
        <v>#N/A</v>
      </c>
      <c r="N396" s="3" t="str">
        <f t="shared" si="34"/>
        <v/>
      </c>
    </row>
    <row r="397" spans="1:14" x14ac:dyDescent="0.2">
      <c r="A397" s="202"/>
      <c r="B397" s="204" t="e">
        <f>VLOOKUP(A397,Adr!A:B,2,FALSE)</f>
        <v>#N/A</v>
      </c>
      <c r="C397" s="185"/>
      <c r="D397" s="289"/>
      <c r="E397" s="173"/>
      <c r="F397" s="166"/>
      <c r="G397" s="169"/>
      <c r="H397" s="169"/>
      <c r="I397" s="192" t="str">
        <f t="shared" si="35"/>
        <v/>
      </c>
      <c r="J397" s="167" t="str">
        <f t="shared" si="36"/>
        <v/>
      </c>
      <c r="K397" s="5"/>
      <c r="L397" s="167" t="str">
        <f t="shared" si="37"/>
        <v/>
      </c>
      <c r="M397" s="5" t="e">
        <f t="shared" ref="M397:M460" si="38">B397&amp;F397&amp;H397&amp;C397</f>
        <v>#N/A</v>
      </c>
      <c r="N397" s="3" t="str">
        <f t="shared" ref="N397:N450" si="39">+I397&amp;H397</f>
        <v/>
      </c>
    </row>
    <row r="398" spans="1:14" x14ac:dyDescent="0.2">
      <c r="A398" s="202"/>
      <c r="B398" s="204" t="e">
        <f>VLOOKUP(A398,Adr!A:B,2,FALSE)</f>
        <v>#N/A</v>
      </c>
      <c r="C398" s="196"/>
      <c r="D398" s="289"/>
      <c r="E398" s="230"/>
      <c r="F398" s="166"/>
      <c r="G398" s="169"/>
      <c r="H398" s="169"/>
      <c r="I398" s="192" t="str">
        <f t="shared" si="35"/>
        <v/>
      </c>
      <c r="J398" s="167" t="str">
        <f t="shared" si="36"/>
        <v/>
      </c>
      <c r="K398" s="5"/>
      <c r="L398" s="167" t="str">
        <f t="shared" si="37"/>
        <v/>
      </c>
      <c r="M398" s="5" t="e">
        <f t="shared" si="38"/>
        <v>#N/A</v>
      </c>
      <c r="N398" s="3" t="str">
        <f t="shared" si="39"/>
        <v/>
      </c>
    </row>
    <row r="399" spans="1:14" x14ac:dyDescent="0.2">
      <c r="A399" s="166"/>
      <c r="B399" s="204" t="e">
        <f>VLOOKUP(A399,Adr!A:B,2,FALSE)</f>
        <v>#N/A</v>
      </c>
      <c r="C399" s="196"/>
      <c r="D399" s="291"/>
      <c r="E399" s="173"/>
      <c r="F399" s="166"/>
      <c r="G399" s="169"/>
      <c r="H399" s="169"/>
      <c r="I399" s="192" t="str">
        <f t="shared" si="35"/>
        <v/>
      </c>
      <c r="J399" s="167" t="str">
        <f t="shared" si="36"/>
        <v/>
      </c>
      <c r="K399" s="5"/>
      <c r="L399" s="167" t="str">
        <f t="shared" si="37"/>
        <v/>
      </c>
      <c r="M399" s="5" t="e">
        <f t="shared" si="38"/>
        <v>#N/A</v>
      </c>
      <c r="N399" s="3" t="str">
        <f t="shared" si="39"/>
        <v/>
      </c>
    </row>
    <row r="400" spans="1:14" x14ac:dyDescent="0.2">
      <c r="A400" s="202"/>
      <c r="B400" s="204" t="e">
        <f>VLOOKUP(A400,Adr!A:B,2,FALSE)</f>
        <v>#N/A</v>
      </c>
      <c r="C400" s="169"/>
      <c r="D400" s="290"/>
      <c r="E400" s="230"/>
      <c r="F400" s="166"/>
      <c r="G400" s="169"/>
      <c r="H400" s="169"/>
      <c r="I400" s="192" t="str">
        <f t="shared" si="35"/>
        <v/>
      </c>
      <c r="J400" s="167" t="str">
        <f t="shared" si="36"/>
        <v/>
      </c>
      <c r="K400" s="5"/>
      <c r="L400" s="167" t="str">
        <f t="shared" si="37"/>
        <v/>
      </c>
      <c r="M400" s="5" t="e">
        <f t="shared" si="38"/>
        <v>#N/A</v>
      </c>
      <c r="N400" s="3" t="str">
        <f t="shared" si="39"/>
        <v/>
      </c>
    </row>
    <row r="401" spans="1:14" x14ac:dyDescent="0.2">
      <c r="A401" s="166"/>
      <c r="B401" s="204" t="e">
        <f>VLOOKUP(A401,Adr!A:B,2,FALSE)</f>
        <v>#N/A</v>
      </c>
      <c r="C401" s="196"/>
      <c r="D401" s="291"/>
      <c r="E401" s="173"/>
      <c r="F401" s="166"/>
      <c r="G401" s="169"/>
      <c r="H401" s="169"/>
      <c r="I401" s="192" t="str">
        <f t="shared" si="35"/>
        <v/>
      </c>
      <c r="J401" s="167" t="str">
        <f t="shared" si="36"/>
        <v/>
      </c>
      <c r="K401" s="5"/>
      <c r="L401" s="167" t="str">
        <f t="shared" si="37"/>
        <v/>
      </c>
      <c r="M401" s="5" t="e">
        <f t="shared" si="38"/>
        <v>#N/A</v>
      </c>
      <c r="N401" s="3" t="str">
        <f t="shared" si="39"/>
        <v/>
      </c>
    </row>
    <row r="402" spans="1:14" x14ac:dyDescent="0.2">
      <c r="A402" s="166"/>
      <c r="B402" s="204" t="e">
        <f>VLOOKUP(A402,Adr!A:B,2,FALSE)</f>
        <v>#N/A</v>
      </c>
      <c r="C402" s="196"/>
      <c r="D402" s="291"/>
      <c r="E402" s="230"/>
      <c r="F402" s="166"/>
      <c r="G402" s="169"/>
      <c r="H402" s="169"/>
      <c r="I402" s="192" t="str">
        <f t="shared" si="35"/>
        <v/>
      </c>
      <c r="J402" s="167" t="str">
        <f t="shared" si="36"/>
        <v/>
      </c>
      <c r="K402" s="5"/>
      <c r="L402" s="167" t="str">
        <f t="shared" si="37"/>
        <v/>
      </c>
      <c r="M402" s="5" t="e">
        <f t="shared" si="38"/>
        <v>#N/A</v>
      </c>
      <c r="N402" s="3" t="str">
        <f t="shared" si="39"/>
        <v/>
      </c>
    </row>
    <row r="403" spans="1:14" x14ac:dyDescent="0.2">
      <c r="A403" s="166"/>
      <c r="B403" s="204" t="e">
        <f>VLOOKUP(A403,Adr!A:B,2,FALSE)</f>
        <v>#N/A</v>
      </c>
      <c r="C403" s="196"/>
      <c r="D403" s="291"/>
      <c r="E403" s="230"/>
      <c r="F403" s="166"/>
      <c r="G403" s="169"/>
      <c r="H403" s="169"/>
      <c r="I403" s="192" t="str">
        <f t="shared" si="35"/>
        <v/>
      </c>
      <c r="J403" s="167" t="str">
        <f t="shared" si="36"/>
        <v/>
      </c>
      <c r="K403" s="5"/>
      <c r="L403" s="167" t="str">
        <f t="shared" si="37"/>
        <v/>
      </c>
      <c r="M403" s="5" t="e">
        <f t="shared" si="38"/>
        <v>#N/A</v>
      </c>
      <c r="N403" s="3" t="str">
        <f t="shared" si="39"/>
        <v/>
      </c>
    </row>
    <row r="404" spans="1:14" x14ac:dyDescent="0.2">
      <c r="A404" s="198"/>
      <c r="B404" s="204" t="e">
        <f>VLOOKUP(A404,Adr!A:B,2,FALSE)</f>
        <v>#N/A</v>
      </c>
      <c r="C404" s="169"/>
      <c r="D404" s="290"/>
      <c r="E404" s="173"/>
      <c r="F404" s="166"/>
      <c r="G404" s="169"/>
      <c r="H404" s="169"/>
      <c r="I404" s="192" t="str">
        <f t="shared" si="35"/>
        <v/>
      </c>
      <c r="J404" s="167" t="str">
        <f t="shared" si="36"/>
        <v/>
      </c>
      <c r="K404" s="5"/>
      <c r="L404" s="167" t="str">
        <f t="shared" si="37"/>
        <v/>
      </c>
      <c r="M404" s="5" t="e">
        <f t="shared" si="38"/>
        <v>#N/A</v>
      </c>
      <c r="N404" s="3" t="str">
        <f t="shared" si="39"/>
        <v/>
      </c>
    </row>
    <row r="405" spans="1:14" x14ac:dyDescent="0.2">
      <c r="A405" s="202"/>
      <c r="B405" s="204" t="e">
        <f>VLOOKUP(A405,Adr!A:B,2,FALSE)</f>
        <v>#N/A</v>
      </c>
      <c r="C405" s="185"/>
      <c r="D405" s="289"/>
      <c r="E405" s="173"/>
      <c r="F405" s="166"/>
      <c r="G405" s="169"/>
      <c r="H405" s="169"/>
      <c r="I405" s="192" t="str">
        <f t="shared" si="35"/>
        <v/>
      </c>
      <c r="J405" s="167" t="str">
        <f t="shared" si="36"/>
        <v/>
      </c>
      <c r="K405" s="5"/>
      <c r="L405" s="167" t="str">
        <f t="shared" si="37"/>
        <v/>
      </c>
      <c r="M405" s="5" t="e">
        <f t="shared" si="38"/>
        <v>#N/A</v>
      </c>
      <c r="N405" s="3" t="str">
        <f t="shared" si="39"/>
        <v/>
      </c>
    </row>
    <row r="406" spans="1:14" x14ac:dyDescent="0.2">
      <c r="A406" s="202"/>
      <c r="B406" s="204" t="e">
        <f>VLOOKUP(A406,Adr!A:B,2,FALSE)</f>
        <v>#N/A</v>
      </c>
      <c r="C406" s="197"/>
      <c r="D406" s="292"/>
      <c r="E406" s="173"/>
      <c r="F406" s="166"/>
      <c r="G406" s="169"/>
      <c r="H406" s="169"/>
      <c r="I406" s="192" t="str">
        <f t="shared" si="35"/>
        <v/>
      </c>
      <c r="J406" s="167" t="str">
        <f t="shared" si="36"/>
        <v/>
      </c>
      <c r="K406" s="5"/>
      <c r="L406" s="167" t="str">
        <f t="shared" si="37"/>
        <v/>
      </c>
      <c r="M406" s="5" t="e">
        <f t="shared" si="38"/>
        <v>#N/A</v>
      </c>
      <c r="N406" s="3" t="str">
        <f t="shared" si="39"/>
        <v/>
      </c>
    </row>
    <row r="407" spans="1:14" x14ac:dyDescent="0.2">
      <c r="A407" s="166"/>
      <c r="B407" s="204" t="e">
        <f>VLOOKUP(A407,Adr!A:B,2,FALSE)</f>
        <v>#N/A</v>
      </c>
      <c r="C407" s="169"/>
      <c r="D407" s="290"/>
      <c r="E407" s="230"/>
      <c r="F407" s="166"/>
      <c r="G407" s="169"/>
      <c r="H407" s="169"/>
      <c r="I407" s="192" t="str">
        <f t="shared" si="35"/>
        <v/>
      </c>
      <c r="J407" s="167" t="str">
        <f t="shared" si="36"/>
        <v/>
      </c>
      <c r="K407" s="5"/>
      <c r="L407" s="167" t="str">
        <f t="shared" si="37"/>
        <v/>
      </c>
      <c r="M407" s="5" t="e">
        <f t="shared" si="38"/>
        <v>#N/A</v>
      </c>
      <c r="N407" s="3" t="str">
        <f t="shared" si="39"/>
        <v/>
      </c>
    </row>
    <row r="408" spans="1:14" x14ac:dyDescent="0.2">
      <c r="A408" s="166"/>
      <c r="B408" s="204" t="e">
        <f>VLOOKUP(A408,Adr!A:B,2,FALSE)</f>
        <v>#N/A</v>
      </c>
      <c r="C408" s="196"/>
      <c r="D408" s="291"/>
      <c r="E408" s="173"/>
      <c r="F408" s="166"/>
      <c r="G408" s="169"/>
      <c r="H408" s="169"/>
      <c r="I408" s="192" t="str">
        <f t="shared" si="35"/>
        <v/>
      </c>
      <c r="J408" s="167" t="str">
        <f t="shared" si="36"/>
        <v/>
      </c>
      <c r="K408" s="5"/>
      <c r="L408" s="167" t="str">
        <f t="shared" si="37"/>
        <v/>
      </c>
      <c r="M408" s="5" t="e">
        <f t="shared" si="38"/>
        <v>#N/A</v>
      </c>
      <c r="N408" s="3" t="str">
        <f t="shared" si="39"/>
        <v/>
      </c>
    </row>
    <row r="409" spans="1:14" x14ac:dyDescent="0.2">
      <c r="A409" s="202"/>
      <c r="B409" s="204" t="e">
        <f>VLOOKUP(A409,Adr!A:B,2,FALSE)</f>
        <v>#N/A</v>
      </c>
      <c r="C409" s="169"/>
      <c r="D409" s="290"/>
      <c r="E409" s="230"/>
      <c r="F409" s="166"/>
      <c r="G409" s="169"/>
      <c r="H409" s="169"/>
      <c r="I409" s="192" t="str">
        <f t="shared" si="35"/>
        <v/>
      </c>
      <c r="J409" s="167" t="str">
        <f t="shared" si="36"/>
        <v/>
      </c>
      <c r="K409" s="5"/>
      <c r="L409" s="167" t="str">
        <f t="shared" si="37"/>
        <v/>
      </c>
      <c r="M409" s="5" t="e">
        <f t="shared" si="38"/>
        <v>#N/A</v>
      </c>
      <c r="N409" s="3" t="str">
        <f t="shared" si="39"/>
        <v/>
      </c>
    </row>
    <row r="410" spans="1:14" x14ac:dyDescent="0.2">
      <c r="A410" s="166"/>
      <c r="B410" s="204" t="e">
        <f>VLOOKUP(A410,Adr!A:B,2,FALSE)</f>
        <v>#N/A</v>
      </c>
      <c r="C410" s="197"/>
      <c r="D410" s="292"/>
      <c r="E410" s="230"/>
      <c r="F410" s="166"/>
      <c r="G410" s="169"/>
      <c r="H410" s="169"/>
      <c r="I410" s="192" t="str">
        <f t="shared" si="35"/>
        <v/>
      </c>
      <c r="J410" s="167" t="str">
        <f t="shared" si="36"/>
        <v/>
      </c>
      <c r="K410" s="5"/>
      <c r="L410" s="167" t="str">
        <f t="shared" si="37"/>
        <v/>
      </c>
      <c r="M410" s="5" t="e">
        <f t="shared" si="38"/>
        <v>#N/A</v>
      </c>
      <c r="N410" s="3" t="str">
        <f t="shared" si="39"/>
        <v/>
      </c>
    </row>
    <row r="411" spans="1:14" x14ac:dyDescent="0.2">
      <c r="A411" s="202"/>
      <c r="B411" s="204" t="e">
        <f>VLOOKUP(A411,Adr!A:B,2,FALSE)</f>
        <v>#N/A</v>
      </c>
      <c r="C411" s="185"/>
      <c r="D411" s="289"/>
      <c r="E411" s="230"/>
      <c r="F411" s="166"/>
      <c r="G411" s="169"/>
      <c r="H411" s="169"/>
      <c r="I411" s="192" t="str">
        <f t="shared" si="35"/>
        <v/>
      </c>
      <c r="J411" s="167" t="str">
        <f t="shared" si="36"/>
        <v/>
      </c>
      <c r="K411" s="5"/>
      <c r="L411" s="167" t="str">
        <f t="shared" si="37"/>
        <v/>
      </c>
      <c r="M411" s="5" t="e">
        <f t="shared" si="38"/>
        <v>#N/A</v>
      </c>
      <c r="N411" s="3" t="str">
        <f t="shared" si="39"/>
        <v/>
      </c>
    </row>
    <row r="412" spans="1:14" x14ac:dyDescent="0.2">
      <c r="A412" s="166"/>
      <c r="B412" s="204" t="e">
        <f>VLOOKUP(A412,Adr!A:B,2,FALSE)</f>
        <v>#N/A</v>
      </c>
      <c r="C412" s="185"/>
      <c r="D412" s="289"/>
      <c r="E412" s="173"/>
      <c r="F412" s="166"/>
      <c r="G412" s="169"/>
      <c r="H412" s="169"/>
      <c r="I412" s="192" t="str">
        <f t="shared" si="35"/>
        <v/>
      </c>
      <c r="J412" s="167" t="str">
        <f t="shared" si="36"/>
        <v/>
      </c>
      <c r="K412" s="5"/>
      <c r="L412" s="167" t="str">
        <f t="shared" si="37"/>
        <v/>
      </c>
      <c r="M412" s="5" t="e">
        <f t="shared" si="38"/>
        <v>#N/A</v>
      </c>
      <c r="N412" s="3" t="str">
        <f t="shared" si="39"/>
        <v/>
      </c>
    </row>
    <row r="413" spans="1:14" x14ac:dyDescent="0.2">
      <c r="A413" s="166"/>
      <c r="B413" s="204" t="e">
        <f>VLOOKUP(A413,Adr!A:B,2,FALSE)</f>
        <v>#N/A</v>
      </c>
      <c r="C413" s="185"/>
      <c r="D413" s="289"/>
      <c r="E413" s="230"/>
      <c r="F413" s="166"/>
      <c r="G413" s="169"/>
      <c r="H413" s="169"/>
      <c r="I413" s="192" t="str">
        <f t="shared" si="35"/>
        <v/>
      </c>
      <c r="J413" s="167" t="str">
        <f t="shared" si="36"/>
        <v/>
      </c>
      <c r="K413" s="5"/>
      <c r="L413" s="167" t="str">
        <f t="shared" si="37"/>
        <v/>
      </c>
      <c r="M413" s="5" t="e">
        <f t="shared" si="38"/>
        <v>#N/A</v>
      </c>
      <c r="N413" s="3" t="str">
        <f t="shared" si="39"/>
        <v/>
      </c>
    </row>
    <row r="414" spans="1:14" x14ac:dyDescent="0.2">
      <c r="A414" s="166"/>
      <c r="B414" s="204" t="e">
        <f>VLOOKUP(A414,Adr!A:B,2,FALSE)</f>
        <v>#N/A</v>
      </c>
      <c r="C414" s="197"/>
      <c r="D414" s="292"/>
      <c r="E414" s="173"/>
      <c r="F414" s="166"/>
      <c r="G414" s="169"/>
      <c r="H414" s="169"/>
      <c r="I414" s="192" t="str">
        <f t="shared" ref="I414:I477" si="40">A414&amp;F414</f>
        <v/>
      </c>
      <c r="J414" s="167" t="str">
        <f t="shared" ref="J414:J477" si="41">A414&amp;G414</f>
        <v/>
      </c>
      <c r="K414" s="5"/>
      <c r="L414" s="167" t="str">
        <f t="shared" ref="L414:L477" si="42">A414&amp;G414&amp;H414</f>
        <v/>
      </c>
      <c r="M414" s="5" t="e">
        <f t="shared" si="38"/>
        <v>#N/A</v>
      </c>
      <c r="N414" s="3" t="str">
        <f t="shared" si="39"/>
        <v/>
      </c>
    </row>
    <row r="415" spans="1:14" x14ac:dyDescent="0.2">
      <c r="A415" s="166"/>
      <c r="B415" s="204" t="e">
        <f>VLOOKUP(A415,Adr!A:B,2,FALSE)</f>
        <v>#N/A</v>
      </c>
      <c r="C415" s="185"/>
      <c r="D415" s="289"/>
      <c r="E415" s="173"/>
      <c r="F415" s="166"/>
      <c r="G415" s="169"/>
      <c r="H415" s="169"/>
      <c r="I415" s="192" t="str">
        <f t="shared" si="40"/>
        <v/>
      </c>
      <c r="J415" s="167" t="str">
        <f t="shared" si="41"/>
        <v/>
      </c>
      <c r="K415" s="5"/>
      <c r="L415" s="167" t="str">
        <f t="shared" si="42"/>
        <v/>
      </c>
      <c r="M415" s="5" t="e">
        <f t="shared" si="38"/>
        <v>#N/A</v>
      </c>
      <c r="N415" s="3" t="str">
        <f t="shared" si="39"/>
        <v/>
      </c>
    </row>
    <row r="416" spans="1:14" x14ac:dyDescent="0.2">
      <c r="A416" s="198"/>
      <c r="B416" s="204" t="e">
        <f>VLOOKUP(A416,Adr!A:B,2,FALSE)</f>
        <v>#N/A</v>
      </c>
      <c r="C416" s="169"/>
      <c r="D416" s="290"/>
      <c r="E416" s="173"/>
      <c r="F416" s="166"/>
      <c r="G416" s="169"/>
      <c r="H416" s="169"/>
      <c r="I416" s="192" t="str">
        <f t="shared" si="40"/>
        <v/>
      </c>
      <c r="J416" s="167" t="str">
        <f t="shared" si="41"/>
        <v/>
      </c>
      <c r="K416" s="5"/>
      <c r="L416" s="167" t="str">
        <f t="shared" si="42"/>
        <v/>
      </c>
      <c r="M416" s="5" t="e">
        <f t="shared" si="38"/>
        <v>#N/A</v>
      </c>
      <c r="N416" s="3" t="str">
        <f t="shared" si="39"/>
        <v/>
      </c>
    </row>
    <row r="417" spans="1:14" x14ac:dyDescent="0.2">
      <c r="A417" s="202"/>
      <c r="B417" s="204" t="e">
        <f>VLOOKUP(A417,Adr!A:B,2,FALSE)</f>
        <v>#N/A</v>
      </c>
      <c r="C417" s="185"/>
      <c r="D417" s="291"/>
      <c r="E417" s="173"/>
      <c r="F417" s="166"/>
      <c r="G417" s="169"/>
      <c r="H417" s="169"/>
      <c r="I417" s="192" t="str">
        <f t="shared" si="40"/>
        <v/>
      </c>
      <c r="J417" s="167" t="str">
        <f t="shared" si="41"/>
        <v/>
      </c>
      <c r="K417" s="5"/>
      <c r="L417" s="167" t="str">
        <f t="shared" si="42"/>
        <v/>
      </c>
      <c r="M417" s="5" t="e">
        <f t="shared" si="38"/>
        <v>#N/A</v>
      </c>
      <c r="N417" s="3" t="str">
        <f t="shared" si="39"/>
        <v/>
      </c>
    </row>
    <row r="418" spans="1:14" x14ac:dyDescent="0.2">
      <c r="A418" s="182"/>
      <c r="B418" s="204" t="e">
        <f>VLOOKUP(A418,Adr!A:B,2,FALSE)</f>
        <v>#N/A</v>
      </c>
      <c r="C418" s="185"/>
      <c r="D418" s="289"/>
      <c r="E418" s="230"/>
      <c r="F418" s="166"/>
      <c r="G418" s="169"/>
      <c r="H418" s="169"/>
      <c r="I418" s="192" t="str">
        <f t="shared" si="40"/>
        <v/>
      </c>
      <c r="J418" s="167" t="str">
        <f t="shared" si="41"/>
        <v/>
      </c>
      <c r="K418" s="5"/>
      <c r="L418" s="167" t="str">
        <f t="shared" si="42"/>
        <v/>
      </c>
      <c r="M418" s="5" t="e">
        <f t="shared" si="38"/>
        <v>#N/A</v>
      </c>
      <c r="N418" s="3" t="str">
        <f t="shared" si="39"/>
        <v/>
      </c>
    </row>
    <row r="419" spans="1:14" x14ac:dyDescent="0.2">
      <c r="A419" s="182"/>
      <c r="B419" s="204" t="e">
        <f>VLOOKUP(A419,Adr!A:B,2,FALSE)</f>
        <v>#N/A</v>
      </c>
      <c r="C419" s="185"/>
      <c r="D419" s="289"/>
      <c r="E419" s="230"/>
      <c r="F419" s="166"/>
      <c r="G419" s="169"/>
      <c r="H419" s="169"/>
      <c r="I419" s="192" t="str">
        <f t="shared" si="40"/>
        <v/>
      </c>
      <c r="J419" s="167" t="str">
        <f t="shared" si="41"/>
        <v/>
      </c>
      <c r="K419" s="5"/>
      <c r="L419" s="167" t="str">
        <f t="shared" si="42"/>
        <v/>
      </c>
      <c r="M419" s="5" t="e">
        <f t="shared" si="38"/>
        <v>#N/A</v>
      </c>
      <c r="N419" s="3" t="str">
        <f t="shared" si="39"/>
        <v/>
      </c>
    </row>
    <row r="420" spans="1:14" x14ac:dyDescent="0.2">
      <c r="A420" s="202"/>
      <c r="B420" s="204" t="e">
        <f>VLOOKUP(A420,Adr!A:B,2,FALSE)</f>
        <v>#N/A</v>
      </c>
      <c r="C420" s="185"/>
      <c r="D420" s="289"/>
      <c r="E420" s="230"/>
      <c r="F420" s="166"/>
      <c r="G420" s="169"/>
      <c r="H420" s="169"/>
      <c r="I420" s="192" t="str">
        <f t="shared" si="40"/>
        <v/>
      </c>
      <c r="J420" s="167" t="str">
        <f t="shared" si="41"/>
        <v/>
      </c>
      <c r="K420" s="5"/>
      <c r="L420" s="167" t="str">
        <f t="shared" si="42"/>
        <v/>
      </c>
      <c r="M420" s="5" t="e">
        <f t="shared" si="38"/>
        <v>#N/A</v>
      </c>
      <c r="N420" s="3" t="str">
        <f t="shared" si="39"/>
        <v/>
      </c>
    </row>
    <row r="421" spans="1:14" x14ac:dyDescent="0.2">
      <c r="A421" s="202"/>
      <c r="B421" s="204" t="e">
        <f>VLOOKUP(A421,Adr!A:B,2,FALSE)</f>
        <v>#N/A</v>
      </c>
      <c r="C421" s="169"/>
      <c r="D421" s="290"/>
      <c r="E421" s="173"/>
      <c r="F421" s="166"/>
      <c r="G421" s="169"/>
      <c r="H421" s="169"/>
      <c r="I421" s="192" t="str">
        <f t="shared" si="40"/>
        <v/>
      </c>
      <c r="J421" s="167" t="str">
        <f t="shared" si="41"/>
        <v/>
      </c>
      <c r="K421" s="5"/>
      <c r="L421" s="167" t="str">
        <f t="shared" si="42"/>
        <v/>
      </c>
      <c r="M421" s="5" t="e">
        <f t="shared" si="38"/>
        <v>#N/A</v>
      </c>
      <c r="N421" s="3" t="str">
        <f t="shared" si="39"/>
        <v/>
      </c>
    </row>
    <row r="422" spans="1:14" x14ac:dyDescent="0.2">
      <c r="A422" s="202"/>
      <c r="B422" s="204" t="e">
        <f>VLOOKUP(A422,Adr!A:B,2,FALSE)</f>
        <v>#N/A</v>
      </c>
      <c r="C422" s="197"/>
      <c r="D422" s="292"/>
      <c r="E422" s="173"/>
      <c r="F422" s="166"/>
      <c r="G422" s="169"/>
      <c r="H422" s="169"/>
      <c r="I422" s="192" t="str">
        <f t="shared" si="40"/>
        <v/>
      </c>
      <c r="J422" s="167" t="str">
        <f t="shared" si="41"/>
        <v/>
      </c>
      <c r="K422" s="5"/>
      <c r="L422" s="167" t="str">
        <f t="shared" si="42"/>
        <v/>
      </c>
      <c r="M422" s="5" t="e">
        <f t="shared" si="38"/>
        <v>#N/A</v>
      </c>
      <c r="N422" s="3" t="str">
        <f t="shared" si="39"/>
        <v/>
      </c>
    </row>
    <row r="423" spans="1:14" x14ac:dyDescent="0.2">
      <c r="A423" s="166"/>
      <c r="B423" s="204" t="e">
        <f>VLOOKUP(A423,Adr!A:B,2,FALSE)</f>
        <v>#N/A</v>
      </c>
      <c r="C423" s="196"/>
      <c r="D423" s="291"/>
      <c r="E423" s="230"/>
      <c r="F423" s="166"/>
      <c r="G423" s="169"/>
      <c r="H423" s="169"/>
      <c r="I423" s="192" t="str">
        <f t="shared" si="40"/>
        <v/>
      </c>
      <c r="J423" s="167" t="str">
        <f t="shared" si="41"/>
        <v/>
      </c>
      <c r="K423" s="5"/>
      <c r="L423" s="167" t="str">
        <f t="shared" si="42"/>
        <v/>
      </c>
      <c r="M423" s="5" t="e">
        <f t="shared" si="38"/>
        <v>#N/A</v>
      </c>
      <c r="N423" s="3" t="str">
        <f t="shared" si="39"/>
        <v/>
      </c>
    </row>
    <row r="424" spans="1:14" x14ac:dyDescent="0.2">
      <c r="A424" s="202"/>
      <c r="B424" s="204" t="e">
        <f>VLOOKUP(A424,Adr!A:B,2,FALSE)</f>
        <v>#N/A</v>
      </c>
      <c r="C424" s="196"/>
      <c r="D424" s="291"/>
      <c r="E424" s="230"/>
      <c r="F424" s="166"/>
      <c r="G424" s="169"/>
      <c r="H424" s="169"/>
      <c r="I424" s="192" t="str">
        <f t="shared" si="40"/>
        <v/>
      </c>
      <c r="J424" s="167" t="str">
        <f t="shared" si="41"/>
        <v/>
      </c>
      <c r="K424" s="5"/>
      <c r="L424" s="167" t="str">
        <f t="shared" si="42"/>
        <v/>
      </c>
      <c r="M424" s="5" t="e">
        <f t="shared" si="38"/>
        <v>#N/A</v>
      </c>
      <c r="N424" s="3" t="str">
        <f t="shared" si="39"/>
        <v/>
      </c>
    </row>
    <row r="425" spans="1:14" x14ac:dyDescent="0.2">
      <c r="A425" s="198"/>
      <c r="B425" s="204" t="e">
        <f>VLOOKUP(A425,Adr!A:B,2,FALSE)</f>
        <v>#N/A</v>
      </c>
      <c r="C425" s="185"/>
      <c r="D425" s="289"/>
      <c r="E425" s="230"/>
      <c r="F425" s="166"/>
      <c r="G425" s="169"/>
      <c r="H425" s="169"/>
      <c r="I425" s="192" t="str">
        <f t="shared" si="40"/>
        <v/>
      </c>
      <c r="J425" s="167" t="str">
        <f t="shared" si="41"/>
        <v/>
      </c>
      <c r="K425" s="5"/>
      <c r="L425" s="167" t="str">
        <f t="shared" si="42"/>
        <v/>
      </c>
      <c r="M425" s="5" t="e">
        <f t="shared" si="38"/>
        <v>#N/A</v>
      </c>
      <c r="N425" s="3" t="str">
        <f t="shared" si="39"/>
        <v/>
      </c>
    </row>
    <row r="426" spans="1:14" x14ac:dyDescent="0.2">
      <c r="A426" s="166"/>
      <c r="B426" s="204" t="e">
        <f>VLOOKUP(A426,Adr!A:B,2,FALSE)</f>
        <v>#N/A</v>
      </c>
      <c r="C426" s="196"/>
      <c r="D426" s="291"/>
      <c r="E426" s="173"/>
      <c r="F426" s="166"/>
      <c r="G426" s="169"/>
      <c r="H426" s="169"/>
      <c r="I426" s="192" t="str">
        <f t="shared" si="40"/>
        <v/>
      </c>
      <c r="J426" s="167" t="str">
        <f t="shared" si="41"/>
        <v/>
      </c>
      <c r="K426" s="5"/>
      <c r="L426" s="167" t="str">
        <f t="shared" si="42"/>
        <v/>
      </c>
      <c r="M426" s="5" t="e">
        <f t="shared" si="38"/>
        <v>#N/A</v>
      </c>
      <c r="N426" s="3" t="str">
        <f t="shared" si="39"/>
        <v/>
      </c>
    </row>
    <row r="427" spans="1:14" x14ac:dyDescent="0.2">
      <c r="A427" s="198"/>
      <c r="B427" s="204" t="e">
        <f>VLOOKUP(A427,Adr!A:B,2,FALSE)</f>
        <v>#N/A</v>
      </c>
      <c r="C427" s="185"/>
      <c r="D427" s="289"/>
      <c r="E427" s="230"/>
      <c r="F427" s="166"/>
      <c r="G427" s="169"/>
      <c r="H427" s="169"/>
      <c r="I427" s="192" t="str">
        <f t="shared" si="40"/>
        <v/>
      </c>
      <c r="J427" s="167" t="str">
        <f t="shared" si="41"/>
        <v/>
      </c>
      <c r="K427" s="5"/>
      <c r="L427" s="167" t="str">
        <f t="shared" si="42"/>
        <v/>
      </c>
      <c r="M427" s="5" t="e">
        <f t="shared" si="38"/>
        <v>#N/A</v>
      </c>
      <c r="N427" s="3" t="str">
        <f t="shared" si="39"/>
        <v/>
      </c>
    </row>
    <row r="428" spans="1:14" x14ac:dyDescent="0.2">
      <c r="A428" s="166"/>
      <c r="B428" s="204" t="e">
        <f>VLOOKUP(A428,Adr!A:B,2,FALSE)</f>
        <v>#N/A</v>
      </c>
      <c r="C428" s="197"/>
      <c r="D428" s="292"/>
      <c r="E428" s="230"/>
      <c r="F428" s="166"/>
      <c r="G428" s="169"/>
      <c r="H428" s="169"/>
      <c r="I428" s="192" t="str">
        <f t="shared" si="40"/>
        <v/>
      </c>
      <c r="J428" s="167" t="str">
        <f t="shared" si="41"/>
        <v/>
      </c>
      <c r="K428" s="5"/>
      <c r="L428" s="167" t="str">
        <f t="shared" si="42"/>
        <v/>
      </c>
      <c r="M428" s="5" t="e">
        <f t="shared" si="38"/>
        <v>#N/A</v>
      </c>
      <c r="N428" s="3" t="str">
        <f t="shared" si="39"/>
        <v/>
      </c>
    </row>
    <row r="429" spans="1:14" x14ac:dyDescent="0.2">
      <c r="A429" s="198"/>
      <c r="B429" s="204" t="e">
        <f>VLOOKUP(A429,Adr!A:B,2,FALSE)</f>
        <v>#N/A</v>
      </c>
      <c r="C429" s="185"/>
      <c r="D429" s="289"/>
      <c r="E429" s="230"/>
      <c r="F429" s="166"/>
      <c r="G429" s="169"/>
      <c r="H429" s="169"/>
      <c r="I429" s="192" t="str">
        <f t="shared" si="40"/>
        <v/>
      </c>
      <c r="J429" s="167" t="str">
        <f t="shared" si="41"/>
        <v/>
      </c>
      <c r="K429" s="5"/>
      <c r="L429" s="167" t="str">
        <f t="shared" si="42"/>
        <v/>
      </c>
      <c r="M429" s="5" t="e">
        <f t="shared" si="38"/>
        <v>#N/A</v>
      </c>
      <c r="N429" s="3" t="str">
        <f t="shared" si="39"/>
        <v/>
      </c>
    </row>
    <row r="430" spans="1:14" x14ac:dyDescent="0.2">
      <c r="A430" s="166"/>
      <c r="B430" s="204" t="e">
        <f>VLOOKUP(A430,Adr!A:B,2,FALSE)</f>
        <v>#N/A</v>
      </c>
      <c r="C430" s="197"/>
      <c r="D430" s="292"/>
      <c r="E430" s="173"/>
      <c r="F430" s="166"/>
      <c r="G430" s="169"/>
      <c r="H430" s="169"/>
      <c r="I430" s="192" t="str">
        <f t="shared" si="40"/>
        <v/>
      </c>
      <c r="J430" s="167" t="str">
        <f t="shared" si="41"/>
        <v/>
      </c>
      <c r="K430" s="5"/>
      <c r="L430" s="167" t="str">
        <f t="shared" si="42"/>
        <v/>
      </c>
      <c r="M430" s="5" t="e">
        <f t="shared" si="38"/>
        <v>#N/A</v>
      </c>
      <c r="N430" s="3" t="str">
        <f t="shared" si="39"/>
        <v/>
      </c>
    </row>
    <row r="431" spans="1:14" x14ac:dyDescent="0.2">
      <c r="A431" s="198"/>
      <c r="B431" s="204" t="e">
        <f>VLOOKUP(A431,Adr!A:B,2,FALSE)</f>
        <v>#N/A</v>
      </c>
      <c r="C431" s="185"/>
      <c r="D431" s="289"/>
      <c r="E431" s="173"/>
      <c r="F431" s="166"/>
      <c r="G431" s="169"/>
      <c r="H431" s="169"/>
      <c r="I431" s="192" t="str">
        <f t="shared" si="40"/>
        <v/>
      </c>
      <c r="J431" s="167" t="str">
        <f t="shared" si="41"/>
        <v/>
      </c>
      <c r="K431" s="5"/>
      <c r="L431" s="167" t="str">
        <f t="shared" si="42"/>
        <v/>
      </c>
      <c r="M431" s="5" t="e">
        <f t="shared" si="38"/>
        <v>#N/A</v>
      </c>
      <c r="N431" s="3" t="str">
        <f t="shared" si="39"/>
        <v/>
      </c>
    </row>
    <row r="432" spans="1:14" x14ac:dyDescent="0.2">
      <c r="A432" s="166"/>
      <c r="B432" s="204" t="e">
        <f>VLOOKUP(A432,Adr!A:B,2,FALSE)</f>
        <v>#N/A</v>
      </c>
      <c r="C432" s="197"/>
      <c r="D432" s="292"/>
      <c r="E432" s="173"/>
      <c r="F432" s="166"/>
      <c r="G432" s="169"/>
      <c r="H432" s="169"/>
      <c r="I432" s="192" t="str">
        <f t="shared" si="40"/>
        <v/>
      </c>
      <c r="J432" s="167" t="str">
        <f t="shared" si="41"/>
        <v/>
      </c>
      <c r="K432" s="5"/>
      <c r="L432" s="167" t="str">
        <f t="shared" si="42"/>
        <v/>
      </c>
      <c r="M432" s="5" t="e">
        <f t="shared" si="38"/>
        <v>#N/A</v>
      </c>
      <c r="N432" s="3" t="str">
        <f t="shared" si="39"/>
        <v/>
      </c>
    </row>
    <row r="433" spans="1:14" x14ac:dyDescent="0.2">
      <c r="A433" s="166"/>
      <c r="B433" s="204" t="e">
        <f>VLOOKUP(A433,Adr!A:B,2,FALSE)</f>
        <v>#N/A</v>
      </c>
      <c r="C433" s="197"/>
      <c r="D433" s="292"/>
      <c r="E433" s="230"/>
      <c r="F433" s="166"/>
      <c r="G433" s="169"/>
      <c r="H433" s="169"/>
      <c r="I433" s="192" t="str">
        <f t="shared" si="40"/>
        <v/>
      </c>
      <c r="J433" s="167" t="str">
        <f t="shared" si="41"/>
        <v/>
      </c>
      <c r="K433" s="5"/>
      <c r="L433" s="167" t="str">
        <f t="shared" si="42"/>
        <v/>
      </c>
      <c r="M433" s="5" t="e">
        <f t="shared" si="38"/>
        <v>#N/A</v>
      </c>
      <c r="N433" s="3" t="str">
        <f t="shared" si="39"/>
        <v/>
      </c>
    </row>
    <row r="434" spans="1:14" x14ac:dyDescent="0.2">
      <c r="A434" s="198"/>
      <c r="B434" s="204" t="e">
        <f>VLOOKUP(A434,Adr!A:B,2,FALSE)</f>
        <v>#N/A</v>
      </c>
      <c r="C434" s="185"/>
      <c r="D434" s="289"/>
      <c r="E434" s="230"/>
      <c r="F434" s="166"/>
      <c r="G434" s="169"/>
      <c r="H434" s="169"/>
      <c r="I434" s="192" t="str">
        <f t="shared" si="40"/>
        <v/>
      </c>
      <c r="J434" s="167" t="str">
        <f t="shared" si="41"/>
        <v/>
      </c>
      <c r="K434" s="5"/>
      <c r="L434" s="167" t="str">
        <f t="shared" si="42"/>
        <v/>
      </c>
      <c r="M434" s="5" t="e">
        <f t="shared" si="38"/>
        <v>#N/A</v>
      </c>
      <c r="N434" s="3" t="str">
        <f t="shared" si="39"/>
        <v/>
      </c>
    </row>
    <row r="435" spans="1:14" x14ac:dyDescent="0.2">
      <c r="A435" s="198"/>
      <c r="B435" s="204" t="e">
        <f>VLOOKUP(A435,Adr!A:B,2,FALSE)</f>
        <v>#N/A</v>
      </c>
      <c r="C435" s="185"/>
      <c r="D435" s="289"/>
      <c r="E435" s="173"/>
      <c r="F435" s="166"/>
      <c r="G435" s="169"/>
      <c r="H435" s="169"/>
      <c r="I435" s="192" t="str">
        <f t="shared" si="40"/>
        <v/>
      </c>
      <c r="J435" s="167" t="str">
        <f t="shared" si="41"/>
        <v/>
      </c>
      <c r="K435" s="5"/>
      <c r="L435" s="167" t="str">
        <f t="shared" si="42"/>
        <v/>
      </c>
      <c r="M435" s="5" t="e">
        <f t="shared" si="38"/>
        <v>#N/A</v>
      </c>
      <c r="N435" s="3" t="str">
        <f t="shared" si="39"/>
        <v/>
      </c>
    </row>
    <row r="436" spans="1:14" x14ac:dyDescent="0.2">
      <c r="A436" s="166"/>
      <c r="B436" s="204" t="e">
        <f>VLOOKUP(A436,Adr!A:B,2,FALSE)</f>
        <v>#N/A</v>
      </c>
      <c r="C436" s="196"/>
      <c r="D436" s="291"/>
      <c r="E436" s="173"/>
      <c r="F436" s="166"/>
      <c r="G436" s="169"/>
      <c r="H436" s="169"/>
      <c r="I436" s="192" t="str">
        <f t="shared" si="40"/>
        <v/>
      </c>
      <c r="J436" s="167" t="str">
        <f t="shared" si="41"/>
        <v/>
      </c>
      <c r="K436" s="5"/>
      <c r="L436" s="167" t="str">
        <f t="shared" si="42"/>
        <v/>
      </c>
      <c r="M436" s="5" t="e">
        <f t="shared" si="38"/>
        <v>#N/A</v>
      </c>
      <c r="N436" s="3" t="str">
        <f t="shared" si="39"/>
        <v/>
      </c>
    </row>
    <row r="437" spans="1:14" x14ac:dyDescent="0.2">
      <c r="A437" s="198"/>
      <c r="B437" s="204" t="e">
        <f>VLOOKUP(A437,Adr!A:B,2,FALSE)</f>
        <v>#N/A</v>
      </c>
      <c r="C437" s="185"/>
      <c r="D437" s="289"/>
      <c r="E437" s="230"/>
      <c r="F437" s="166"/>
      <c r="G437" s="169"/>
      <c r="H437" s="169"/>
      <c r="I437" s="192" t="str">
        <f t="shared" si="40"/>
        <v/>
      </c>
      <c r="J437" s="167" t="str">
        <f t="shared" si="41"/>
        <v/>
      </c>
      <c r="K437" s="5"/>
      <c r="L437" s="167" t="str">
        <f t="shared" si="42"/>
        <v/>
      </c>
      <c r="M437" s="5" t="e">
        <f t="shared" si="38"/>
        <v>#N/A</v>
      </c>
      <c r="N437" s="3" t="str">
        <f t="shared" si="39"/>
        <v/>
      </c>
    </row>
    <row r="438" spans="1:14" x14ac:dyDescent="0.2">
      <c r="A438" s="166"/>
      <c r="B438" s="204" t="e">
        <f>VLOOKUP(A438,Adr!A:B,2,FALSE)</f>
        <v>#N/A</v>
      </c>
      <c r="C438" s="196"/>
      <c r="D438" s="291"/>
      <c r="E438" s="230"/>
      <c r="F438" s="166"/>
      <c r="G438" s="169"/>
      <c r="H438" s="169"/>
      <c r="I438" s="192" t="str">
        <f t="shared" si="40"/>
        <v/>
      </c>
      <c r="J438" s="167" t="str">
        <f t="shared" si="41"/>
        <v/>
      </c>
      <c r="K438" s="5"/>
      <c r="L438" s="167" t="str">
        <f t="shared" si="42"/>
        <v/>
      </c>
      <c r="M438" s="5" t="e">
        <f t="shared" si="38"/>
        <v>#N/A</v>
      </c>
      <c r="N438" s="3" t="str">
        <f t="shared" si="39"/>
        <v/>
      </c>
    </row>
    <row r="439" spans="1:14" x14ac:dyDescent="0.2">
      <c r="A439" s="182"/>
      <c r="B439" s="204" t="e">
        <f>VLOOKUP(A439,Adr!A:B,2,FALSE)</f>
        <v>#N/A</v>
      </c>
      <c r="C439" s="185"/>
      <c r="D439" s="289"/>
      <c r="E439" s="173"/>
      <c r="F439" s="166"/>
      <c r="G439" s="169"/>
      <c r="H439" s="169"/>
      <c r="I439" s="192" t="str">
        <f t="shared" si="40"/>
        <v/>
      </c>
      <c r="J439" s="167" t="str">
        <f t="shared" si="41"/>
        <v/>
      </c>
      <c r="K439" s="5"/>
      <c r="L439" s="167" t="str">
        <f t="shared" si="42"/>
        <v/>
      </c>
      <c r="M439" s="5" t="e">
        <f t="shared" si="38"/>
        <v>#N/A</v>
      </c>
      <c r="N439" s="3" t="str">
        <f t="shared" si="39"/>
        <v/>
      </c>
    </row>
    <row r="440" spans="1:14" x14ac:dyDescent="0.2">
      <c r="A440" s="198"/>
      <c r="B440" s="204" t="e">
        <f>VLOOKUP(A440,Adr!A:B,2,FALSE)</f>
        <v>#N/A</v>
      </c>
      <c r="C440" s="185"/>
      <c r="D440" s="291"/>
      <c r="E440" s="173"/>
      <c r="F440" s="166"/>
      <c r="G440" s="169"/>
      <c r="H440" s="169"/>
      <c r="I440" s="192" t="str">
        <f t="shared" si="40"/>
        <v/>
      </c>
      <c r="J440" s="167" t="str">
        <f t="shared" si="41"/>
        <v/>
      </c>
      <c r="K440" s="5"/>
      <c r="L440" s="167" t="str">
        <f t="shared" si="42"/>
        <v/>
      </c>
      <c r="M440" s="5" t="e">
        <f t="shared" si="38"/>
        <v>#N/A</v>
      </c>
      <c r="N440" s="3" t="str">
        <f t="shared" si="39"/>
        <v/>
      </c>
    </row>
    <row r="441" spans="1:14" x14ac:dyDescent="0.2">
      <c r="A441" s="166"/>
      <c r="B441" s="204" t="e">
        <f>VLOOKUP(A441,Adr!A:B,2,FALSE)</f>
        <v>#N/A</v>
      </c>
      <c r="C441" s="196"/>
      <c r="D441" s="289"/>
      <c r="E441" s="173"/>
      <c r="F441" s="166"/>
      <c r="G441" s="169"/>
      <c r="H441" s="169"/>
      <c r="I441" s="192" t="str">
        <f t="shared" si="40"/>
        <v/>
      </c>
      <c r="J441" s="167" t="str">
        <f t="shared" si="41"/>
        <v/>
      </c>
      <c r="K441" s="5"/>
      <c r="L441" s="167" t="str">
        <f t="shared" si="42"/>
        <v/>
      </c>
      <c r="M441" s="5" t="e">
        <f t="shared" si="38"/>
        <v>#N/A</v>
      </c>
      <c r="N441" s="3" t="str">
        <f t="shared" si="39"/>
        <v/>
      </c>
    </row>
    <row r="442" spans="1:14" x14ac:dyDescent="0.2">
      <c r="A442" s="166"/>
      <c r="B442" s="204" t="e">
        <f>VLOOKUP(A442,Adr!A:B,2,FALSE)</f>
        <v>#N/A</v>
      </c>
      <c r="C442" s="197"/>
      <c r="D442" s="292"/>
      <c r="E442" s="173"/>
      <c r="F442" s="166"/>
      <c r="G442" s="169"/>
      <c r="H442" s="169"/>
      <c r="I442" s="192" t="str">
        <f t="shared" si="40"/>
        <v/>
      </c>
      <c r="J442" s="167" t="str">
        <f t="shared" si="41"/>
        <v/>
      </c>
      <c r="K442" s="5"/>
      <c r="L442" s="167" t="str">
        <f t="shared" si="42"/>
        <v/>
      </c>
      <c r="M442" s="5" t="e">
        <f t="shared" si="38"/>
        <v>#N/A</v>
      </c>
      <c r="N442" s="3" t="str">
        <f t="shared" si="39"/>
        <v/>
      </c>
    </row>
    <row r="443" spans="1:14" x14ac:dyDescent="0.2">
      <c r="A443" s="166"/>
      <c r="B443" s="204" t="e">
        <f>VLOOKUP(A443,Adr!A:B,2,FALSE)</f>
        <v>#N/A</v>
      </c>
      <c r="C443" s="196"/>
      <c r="D443" s="291"/>
      <c r="E443" s="173"/>
      <c r="F443" s="166"/>
      <c r="G443" s="169"/>
      <c r="H443" s="169"/>
      <c r="I443" s="192" t="str">
        <f t="shared" si="40"/>
        <v/>
      </c>
      <c r="J443" s="167" t="str">
        <f t="shared" si="41"/>
        <v/>
      </c>
      <c r="K443" s="5"/>
      <c r="L443" s="167" t="str">
        <f t="shared" si="42"/>
        <v/>
      </c>
      <c r="M443" s="5" t="e">
        <f t="shared" si="38"/>
        <v>#N/A</v>
      </c>
      <c r="N443" s="3" t="str">
        <f t="shared" si="39"/>
        <v/>
      </c>
    </row>
    <row r="444" spans="1:14" x14ac:dyDescent="0.2">
      <c r="A444" s="198"/>
      <c r="B444" s="204" t="e">
        <f>VLOOKUP(A444,Adr!A:B,2,FALSE)</f>
        <v>#N/A</v>
      </c>
      <c r="C444" s="185"/>
      <c r="D444" s="289"/>
      <c r="E444" s="173"/>
      <c r="F444" s="166"/>
      <c r="G444" s="169"/>
      <c r="H444" s="169"/>
      <c r="I444" s="192" t="str">
        <f t="shared" si="40"/>
        <v/>
      </c>
      <c r="J444" s="167" t="str">
        <f t="shared" si="41"/>
        <v/>
      </c>
      <c r="K444" s="5"/>
      <c r="L444" s="167" t="str">
        <f t="shared" si="42"/>
        <v/>
      </c>
      <c r="M444" s="5" t="e">
        <f t="shared" si="38"/>
        <v>#N/A</v>
      </c>
      <c r="N444" s="3" t="str">
        <f t="shared" si="39"/>
        <v/>
      </c>
    </row>
    <row r="445" spans="1:14" x14ac:dyDescent="0.2">
      <c r="A445" s="166"/>
      <c r="B445" s="204" t="e">
        <f>VLOOKUP(A445,Adr!A:B,2,FALSE)</f>
        <v>#N/A</v>
      </c>
      <c r="C445" s="196"/>
      <c r="D445" s="291"/>
      <c r="E445" s="230"/>
      <c r="F445" s="166"/>
      <c r="G445" s="169"/>
      <c r="H445" s="169"/>
      <c r="I445" s="192" t="str">
        <f t="shared" si="40"/>
        <v/>
      </c>
      <c r="J445" s="167" t="str">
        <f t="shared" si="41"/>
        <v/>
      </c>
      <c r="K445" s="5"/>
      <c r="L445" s="167" t="str">
        <f t="shared" si="42"/>
        <v/>
      </c>
      <c r="M445" s="5" t="e">
        <f t="shared" si="38"/>
        <v>#N/A</v>
      </c>
      <c r="N445" s="3" t="str">
        <f t="shared" si="39"/>
        <v/>
      </c>
    </row>
    <row r="446" spans="1:14" x14ac:dyDescent="0.2">
      <c r="A446" s="166"/>
      <c r="B446" s="204" t="e">
        <f>VLOOKUP(A446,Adr!A:B,2,FALSE)</f>
        <v>#N/A</v>
      </c>
      <c r="C446" s="185"/>
      <c r="D446" s="289"/>
      <c r="E446" s="173"/>
      <c r="F446" s="166"/>
      <c r="G446" s="169"/>
      <c r="H446" s="169"/>
      <c r="I446" s="192" t="str">
        <f t="shared" si="40"/>
        <v/>
      </c>
      <c r="J446" s="167" t="str">
        <f t="shared" si="41"/>
        <v/>
      </c>
      <c r="K446" s="5"/>
      <c r="L446" s="167" t="str">
        <f t="shared" si="42"/>
        <v/>
      </c>
      <c r="M446" s="5" t="e">
        <f t="shared" si="38"/>
        <v>#N/A</v>
      </c>
      <c r="N446" s="3" t="str">
        <f t="shared" si="39"/>
        <v/>
      </c>
    </row>
    <row r="447" spans="1:14" x14ac:dyDescent="0.2">
      <c r="A447" s="166"/>
      <c r="B447" s="204" t="e">
        <f>VLOOKUP(A447,Adr!A:B,2,FALSE)</f>
        <v>#N/A</v>
      </c>
      <c r="C447" s="185"/>
      <c r="D447" s="289"/>
      <c r="E447" s="230"/>
      <c r="F447" s="166"/>
      <c r="G447" s="169"/>
      <c r="H447" s="169"/>
      <c r="I447" s="192" t="str">
        <f t="shared" si="40"/>
        <v/>
      </c>
      <c r="J447" s="167" t="str">
        <f t="shared" si="41"/>
        <v/>
      </c>
      <c r="K447" s="5"/>
      <c r="L447" s="167" t="str">
        <f t="shared" si="42"/>
        <v/>
      </c>
      <c r="M447" s="5" t="e">
        <f t="shared" si="38"/>
        <v>#N/A</v>
      </c>
      <c r="N447" s="3" t="str">
        <f t="shared" si="39"/>
        <v/>
      </c>
    </row>
    <row r="448" spans="1:14" x14ac:dyDescent="0.2">
      <c r="A448" s="166"/>
      <c r="B448" s="204" t="e">
        <f>VLOOKUP(A448,Adr!A:B,2,FALSE)</f>
        <v>#N/A</v>
      </c>
      <c r="C448" s="185"/>
      <c r="D448" s="289"/>
      <c r="E448" s="173"/>
      <c r="F448" s="166"/>
      <c r="G448" s="169"/>
      <c r="H448" s="169"/>
      <c r="I448" s="192" t="str">
        <f t="shared" si="40"/>
        <v/>
      </c>
      <c r="J448" s="167" t="str">
        <f t="shared" si="41"/>
        <v/>
      </c>
      <c r="K448" s="5"/>
      <c r="L448" s="167" t="str">
        <f t="shared" si="42"/>
        <v/>
      </c>
      <c r="M448" s="5" t="e">
        <f t="shared" si="38"/>
        <v>#N/A</v>
      </c>
      <c r="N448" s="3" t="str">
        <f t="shared" si="39"/>
        <v/>
      </c>
    </row>
    <row r="449" spans="1:14" x14ac:dyDescent="0.2">
      <c r="A449" s="182"/>
      <c r="B449" s="204" t="e">
        <f>VLOOKUP(A449,Adr!A:B,2,FALSE)</f>
        <v>#N/A</v>
      </c>
      <c r="C449" s="185"/>
      <c r="D449" s="289"/>
      <c r="E449" s="230"/>
      <c r="F449" s="166"/>
      <c r="G449" s="169"/>
      <c r="H449" s="169"/>
      <c r="I449" s="192" t="str">
        <f t="shared" si="40"/>
        <v/>
      </c>
      <c r="J449" s="167" t="str">
        <f t="shared" si="41"/>
        <v/>
      </c>
      <c r="K449" s="5"/>
      <c r="L449" s="167" t="str">
        <f t="shared" si="42"/>
        <v/>
      </c>
      <c r="M449" s="5" t="e">
        <f t="shared" si="38"/>
        <v>#N/A</v>
      </c>
      <c r="N449" s="3" t="str">
        <f t="shared" si="39"/>
        <v/>
      </c>
    </row>
    <row r="450" spans="1:14" x14ac:dyDescent="0.2">
      <c r="A450" s="166"/>
      <c r="B450" s="204" t="e">
        <f>VLOOKUP(A450,Adr!A:B,2,FALSE)</f>
        <v>#N/A</v>
      </c>
      <c r="C450" s="197"/>
      <c r="D450" s="292"/>
      <c r="E450" s="173"/>
      <c r="F450" s="166"/>
      <c r="G450" s="169"/>
      <c r="H450" s="169"/>
      <c r="I450" s="192" t="str">
        <f t="shared" si="40"/>
        <v/>
      </c>
      <c r="J450" s="167" t="str">
        <f t="shared" si="41"/>
        <v/>
      </c>
      <c r="K450" s="5"/>
      <c r="L450" s="167" t="str">
        <f t="shared" si="42"/>
        <v/>
      </c>
      <c r="M450" s="5" t="e">
        <f t="shared" si="38"/>
        <v>#N/A</v>
      </c>
      <c r="N450" s="3" t="str">
        <f t="shared" si="39"/>
        <v/>
      </c>
    </row>
    <row r="451" spans="1:14" x14ac:dyDescent="0.2">
      <c r="A451" s="202"/>
      <c r="B451" s="204" t="e">
        <f>VLOOKUP(A451,Adr!A:B,2,FALSE)</f>
        <v>#N/A</v>
      </c>
      <c r="C451" s="185"/>
      <c r="D451" s="289"/>
      <c r="E451" s="230"/>
      <c r="F451" s="166"/>
      <c r="G451" s="169"/>
      <c r="H451" s="169"/>
      <c r="I451" s="192" t="str">
        <f t="shared" si="40"/>
        <v/>
      </c>
      <c r="J451" s="167" t="str">
        <f t="shared" si="41"/>
        <v/>
      </c>
      <c r="K451" s="5"/>
      <c r="L451" s="167" t="str">
        <f t="shared" si="42"/>
        <v/>
      </c>
      <c r="M451" s="5" t="e">
        <f t="shared" si="38"/>
        <v>#N/A</v>
      </c>
    </row>
    <row r="452" spans="1:14" x14ac:dyDescent="0.2">
      <c r="A452" s="202"/>
      <c r="B452" s="204" t="e">
        <f>VLOOKUP(A452,Adr!A:B,2,FALSE)</f>
        <v>#N/A</v>
      </c>
      <c r="C452" s="185"/>
      <c r="D452" s="289"/>
      <c r="E452" s="173"/>
      <c r="F452" s="166"/>
      <c r="G452" s="169"/>
      <c r="H452" s="169"/>
      <c r="I452" s="192" t="str">
        <f t="shared" si="40"/>
        <v/>
      </c>
      <c r="J452" s="167" t="str">
        <f t="shared" si="41"/>
        <v/>
      </c>
      <c r="K452" s="5"/>
      <c r="L452" s="167" t="str">
        <f t="shared" si="42"/>
        <v/>
      </c>
      <c r="M452" s="5" t="e">
        <f t="shared" si="38"/>
        <v>#N/A</v>
      </c>
      <c r="N452" s="3" t="str">
        <f t="shared" ref="N452:N515" si="43">+I452&amp;H452</f>
        <v/>
      </c>
    </row>
    <row r="453" spans="1:14" x14ac:dyDescent="0.2">
      <c r="A453" s="166"/>
      <c r="B453" s="204" t="e">
        <f>VLOOKUP(A453,Adr!A:B,2,FALSE)</f>
        <v>#N/A</v>
      </c>
      <c r="C453" s="196"/>
      <c r="D453" s="291"/>
      <c r="E453" s="230"/>
      <c r="F453" s="166"/>
      <c r="G453" s="169"/>
      <c r="H453" s="169"/>
      <c r="I453" s="192" t="str">
        <f t="shared" si="40"/>
        <v/>
      </c>
      <c r="J453" s="167" t="str">
        <f t="shared" si="41"/>
        <v/>
      </c>
      <c r="K453" s="5"/>
      <c r="L453" s="167" t="str">
        <f t="shared" si="42"/>
        <v/>
      </c>
      <c r="M453" s="5" t="e">
        <f t="shared" si="38"/>
        <v>#N/A</v>
      </c>
      <c r="N453" s="3" t="str">
        <f t="shared" si="43"/>
        <v/>
      </c>
    </row>
    <row r="454" spans="1:14" x14ac:dyDescent="0.2">
      <c r="A454" s="166"/>
      <c r="B454" s="204" t="e">
        <f>VLOOKUP(A454,Adr!A:B,2,FALSE)</f>
        <v>#N/A</v>
      </c>
      <c r="C454" s="196"/>
      <c r="D454" s="291"/>
      <c r="E454" s="173"/>
      <c r="F454" s="166"/>
      <c r="G454" s="169"/>
      <c r="H454" s="169"/>
      <c r="I454" s="192" t="str">
        <f t="shared" si="40"/>
        <v/>
      </c>
      <c r="J454" s="167" t="str">
        <f t="shared" si="41"/>
        <v/>
      </c>
      <c r="K454" s="5"/>
      <c r="L454" s="167" t="str">
        <f t="shared" si="42"/>
        <v/>
      </c>
      <c r="M454" s="5" t="e">
        <f t="shared" si="38"/>
        <v>#N/A</v>
      </c>
      <c r="N454" s="3" t="str">
        <f t="shared" si="43"/>
        <v/>
      </c>
    </row>
    <row r="455" spans="1:14" x14ac:dyDescent="0.2">
      <c r="A455" s="182"/>
      <c r="B455" s="204" t="e">
        <f>VLOOKUP(A455,Adr!A:B,2,FALSE)</f>
        <v>#N/A</v>
      </c>
      <c r="C455" s="185"/>
      <c r="D455" s="289"/>
      <c r="E455" s="230"/>
      <c r="F455" s="166"/>
      <c r="G455" s="169"/>
      <c r="H455" s="169"/>
      <c r="I455" s="192" t="str">
        <f t="shared" si="40"/>
        <v/>
      </c>
      <c r="J455" s="167" t="str">
        <f t="shared" si="41"/>
        <v/>
      </c>
      <c r="K455" s="5"/>
      <c r="L455" s="167" t="str">
        <f t="shared" si="42"/>
        <v/>
      </c>
      <c r="M455" s="5" t="e">
        <f t="shared" si="38"/>
        <v>#N/A</v>
      </c>
      <c r="N455" s="3" t="str">
        <f t="shared" si="43"/>
        <v/>
      </c>
    </row>
    <row r="456" spans="1:14" x14ac:dyDescent="0.2">
      <c r="A456" s="166"/>
      <c r="B456" s="204" t="e">
        <f>VLOOKUP(A456,Adr!A:B,2,FALSE)</f>
        <v>#N/A</v>
      </c>
      <c r="C456" s="196"/>
      <c r="D456" s="291"/>
      <c r="E456" s="173"/>
      <c r="F456" s="166"/>
      <c r="G456" s="169"/>
      <c r="H456" s="169"/>
      <c r="I456" s="192" t="str">
        <f t="shared" si="40"/>
        <v/>
      </c>
      <c r="J456" s="167" t="str">
        <f t="shared" si="41"/>
        <v/>
      </c>
      <c r="K456" s="5"/>
      <c r="L456" s="167" t="str">
        <f t="shared" si="42"/>
        <v/>
      </c>
      <c r="M456" s="5" t="e">
        <f t="shared" si="38"/>
        <v>#N/A</v>
      </c>
      <c r="N456" s="3" t="str">
        <f t="shared" si="43"/>
        <v/>
      </c>
    </row>
    <row r="457" spans="1:14" x14ac:dyDescent="0.2">
      <c r="A457" s="166"/>
      <c r="B457" s="204" t="e">
        <f>VLOOKUP(A457,Adr!A:B,2,FALSE)</f>
        <v>#N/A</v>
      </c>
      <c r="C457" s="196"/>
      <c r="D457" s="291"/>
      <c r="E457" s="230"/>
      <c r="F457" s="166"/>
      <c r="G457" s="169"/>
      <c r="H457" s="169"/>
      <c r="I457" s="192" t="str">
        <f t="shared" si="40"/>
        <v/>
      </c>
      <c r="J457" s="167" t="str">
        <f t="shared" si="41"/>
        <v/>
      </c>
      <c r="K457" s="5"/>
      <c r="L457" s="167" t="str">
        <f t="shared" si="42"/>
        <v/>
      </c>
      <c r="M457" s="5" t="e">
        <f t="shared" si="38"/>
        <v>#N/A</v>
      </c>
      <c r="N457" s="3" t="str">
        <f t="shared" si="43"/>
        <v/>
      </c>
    </row>
    <row r="458" spans="1:14" x14ac:dyDescent="0.2">
      <c r="A458" s="166"/>
      <c r="B458" s="204" t="e">
        <f>VLOOKUP(A458,Adr!A:B,2,FALSE)</f>
        <v>#N/A</v>
      </c>
      <c r="C458" s="185"/>
      <c r="D458" s="289"/>
      <c r="E458" s="173"/>
      <c r="F458" s="166"/>
      <c r="G458" s="169"/>
      <c r="H458" s="169"/>
      <c r="I458" s="192" t="str">
        <f t="shared" si="40"/>
        <v/>
      </c>
      <c r="J458" s="167" t="str">
        <f t="shared" si="41"/>
        <v/>
      </c>
      <c r="K458" s="5"/>
      <c r="L458" s="167" t="str">
        <f t="shared" si="42"/>
        <v/>
      </c>
      <c r="M458" s="5" t="e">
        <f t="shared" si="38"/>
        <v>#N/A</v>
      </c>
      <c r="N458" s="3" t="str">
        <f t="shared" si="43"/>
        <v/>
      </c>
    </row>
    <row r="459" spans="1:14" x14ac:dyDescent="0.2">
      <c r="A459" s="166"/>
      <c r="B459" s="204" t="e">
        <f>VLOOKUP(A459,Adr!A:B,2,FALSE)</f>
        <v>#N/A</v>
      </c>
      <c r="C459" s="185"/>
      <c r="D459" s="289"/>
      <c r="E459" s="230"/>
      <c r="F459" s="166"/>
      <c r="G459" s="169"/>
      <c r="H459" s="169"/>
      <c r="I459" s="192" t="str">
        <f t="shared" si="40"/>
        <v/>
      </c>
      <c r="J459" s="167" t="str">
        <f t="shared" si="41"/>
        <v/>
      </c>
      <c r="K459" s="5"/>
      <c r="L459" s="167" t="str">
        <f t="shared" si="42"/>
        <v/>
      </c>
      <c r="M459" s="5" t="e">
        <f t="shared" si="38"/>
        <v>#N/A</v>
      </c>
      <c r="N459" s="3" t="str">
        <f t="shared" si="43"/>
        <v/>
      </c>
    </row>
    <row r="460" spans="1:14" x14ac:dyDescent="0.2">
      <c r="A460" s="198"/>
      <c r="B460" s="204" t="e">
        <f>VLOOKUP(A460,Adr!A:B,2,FALSE)</f>
        <v>#N/A</v>
      </c>
      <c r="C460" s="185"/>
      <c r="D460" s="289"/>
      <c r="E460" s="173"/>
      <c r="F460" s="166"/>
      <c r="G460" s="169"/>
      <c r="H460" s="169"/>
      <c r="I460" s="192" t="str">
        <f t="shared" si="40"/>
        <v/>
      </c>
      <c r="J460" s="167" t="str">
        <f t="shared" si="41"/>
        <v/>
      </c>
      <c r="K460" s="5"/>
      <c r="L460" s="167" t="str">
        <f t="shared" si="42"/>
        <v/>
      </c>
      <c r="M460" s="5" t="e">
        <f t="shared" si="38"/>
        <v>#N/A</v>
      </c>
      <c r="N460" s="3" t="str">
        <f t="shared" si="43"/>
        <v/>
      </c>
    </row>
    <row r="461" spans="1:14" x14ac:dyDescent="0.2">
      <c r="A461" s="166"/>
      <c r="B461" s="204" t="e">
        <f>VLOOKUP(A461,Adr!A:B,2,FALSE)</f>
        <v>#N/A</v>
      </c>
      <c r="C461" s="197"/>
      <c r="D461" s="292"/>
      <c r="E461" s="230"/>
      <c r="F461" s="166"/>
      <c r="G461" s="169"/>
      <c r="H461" s="169"/>
      <c r="I461" s="192" t="str">
        <f t="shared" si="40"/>
        <v/>
      </c>
      <c r="J461" s="167" t="str">
        <f t="shared" si="41"/>
        <v/>
      </c>
      <c r="K461" s="5"/>
      <c r="L461" s="167" t="str">
        <f t="shared" si="42"/>
        <v/>
      </c>
      <c r="M461" s="5" t="e">
        <f t="shared" ref="M461:M524" si="44">B461&amp;F461&amp;H461&amp;C461</f>
        <v>#N/A</v>
      </c>
      <c r="N461" s="3" t="str">
        <f t="shared" si="43"/>
        <v/>
      </c>
    </row>
    <row r="462" spans="1:14" x14ac:dyDescent="0.2">
      <c r="A462" s="198"/>
      <c r="B462" s="204" t="e">
        <f>VLOOKUP(A462,Adr!A:B,2,FALSE)</f>
        <v>#N/A</v>
      </c>
      <c r="C462" s="196"/>
      <c r="D462" s="291"/>
      <c r="E462" s="230"/>
      <c r="F462" s="166"/>
      <c r="G462" s="169"/>
      <c r="H462" s="169"/>
      <c r="I462" s="192" t="str">
        <f t="shared" si="40"/>
        <v/>
      </c>
      <c r="J462" s="167" t="str">
        <f t="shared" si="41"/>
        <v/>
      </c>
      <c r="K462" s="5"/>
      <c r="L462" s="167" t="str">
        <f t="shared" si="42"/>
        <v/>
      </c>
      <c r="M462" s="5" t="e">
        <f t="shared" si="44"/>
        <v>#N/A</v>
      </c>
      <c r="N462" s="3" t="str">
        <f t="shared" si="43"/>
        <v/>
      </c>
    </row>
    <row r="463" spans="1:14" x14ac:dyDescent="0.2">
      <c r="A463" s="198"/>
      <c r="B463" s="204" t="e">
        <f>VLOOKUP(A463,Adr!A:B,2,FALSE)</f>
        <v>#N/A</v>
      </c>
      <c r="C463" s="169"/>
      <c r="D463" s="290"/>
      <c r="E463" s="173"/>
      <c r="F463" s="166"/>
      <c r="G463" s="169"/>
      <c r="H463" s="169"/>
      <c r="I463" s="192" t="str">
        <f t="shared" si="40"/>
        <v/>
      </c>
      <c r="J463" s="167" t="str">
        <f t="shared" si="41"/>
        <v/>
      </c>
      <c r="K463" s="5"/>
      <c r="L463" s="167" t="str">
        <f t="shared" si="42"/>
        <v/>
      </c>
      <c r="M463" s="5" t="e">
        <f t="shared" si="44"/>
        <v>#N/A</v>
      </c>
      <c r="N463" s="3" t="str">
        <f t="shared" si="43"/>
        <v/>
      </c>
    </row>
    <row r="464" spans="1:14" x14ac:dyDescent="0.2">
      <c r="A464" s="198"/>
      <c r="B464" s="204" t="e">
        <f>VLOOKUP(A464,Adr!A:B,2,FALSE)</f>
        <v>#N/A</v>
      </c>
      <c r="C464" s="196"/>
      <c r="D464" s="291"/>
      <c r="E464" s="173"/>
      <c r="F464" s="166"/>
      <c r="G464" s="169"/>
      <c r="H464" s="169"/>
      <c r="I464" s="192" t="str">
        <f t="shared" si="40"/>
        <v/>
      </c>
      <c r="J464" s="167" t="str">
        <f t="shared" si="41"/>
        <v/>
      </c>
      <c r="K464" s="5"/>
      <c r="L464" s="167" t="str">
        <f t="shared" si="42"/>
        <v/>
      </c>
      <c r="M464" s="5" t="e">
        <f t="shared" si="44"/>
        <v>#N/A</v>
      </c>
      <c r="N464" s="3" t="str">
        <f t="shared" si="43"/>
        <v/>
      </c>
    </row>
    <row r="465" spans="1:14" x14ac:dyDescent="0.2">
      <c r="A465" s="198"/>
      <c r="B465" s="204" t="e">
        <f>VLOOKUP(A465,Adr!A:B,2,FALSE)</f>
        <v>#N/A</v>
      </c>
      <c r="C465" s="185"/>
      <c r="D465" s="289"/>
      <c r="E465" s="173"/>
      <c r="F465" s="166"/>
      <c r="G465" s="169"/>
      <c r="H465" s="169"/>
      <c r="I465" s="192" t="str">
        <f t="shared" si="40"/>
        <v/>
      </c>
      <c r="J465" s="167" t="str">
        <f t="shared" si="41"/>
        <v/>
      </c>
      <c r="K465" s="5"/>
      <c r="L465" s="167" t="str">
        <f t="shared" si="42"/>
        <v/>
      </c>
      <c r="M465" s="5" t="e">
        <f t="shared" si="44"/>
        <v>#N/A</v>
      </c>
      <c r="N465" s="3" t="str">
        <f t="shared" si="43"/>
        <v/>
      </c>
    </row>
    <row r="466" spans="1:14" x14ac:dyDescent="0.2">
      <c r="A466" s="166"/>
      <c r="B466" s="204" t="e">
        <f>VLOOKUP(A466,Adr!A:B,2,FALSE)</f>
        <v>#N/A</v>
      </c>
      <c r="C466" s="185"/>
      <c r="D466" s="289"/>
      <c r="E466" s="230"/>
      <c r="F466" s="166"/>
      <c r="G466" s="169"/>
      <c r="H466" s="169"/>
      <c r="I466" s="192" t="str">
        <f t="shared" si="40"/>
        <v/>
      </c>
      <c r="J466" s="167" t="str">
        <f t="shared" si="41"/>
        <v/>
      </c>
      <c r="K466" s="5"/>
      <c r="L466" s="167" t="str">
        <f t="shared" si="42"/>
        <v/>
      </c>
      <c r="M466" s="5" t="e">
        <f t="shared" si="44"/>
        <v>#N/A</v>
      </c>
      <c r="N466" s="3" t="str">
        <f t="shared" si="43"/>
        <v/>
      </c>
    </row>
    <row r="467" spans="1:14" x14ac:dyDescent="0.2">
      <c r="A467" s="202"/>
      <c r="B467" s="204" t="e">
        <f>VLOOKUP(A467,Adr!A:B,2,FALSE)</f>
        <v>#N/A</v>
      </c>
      <c r="C467" s="185"/>
      <c r="D467" s="289"/>
      <c r="E467" s="173"/>
      <c r="F467" s="166"/>
      <c r="G467" s="169"/>
      <c r="H467" s="169"/>
      <c r="I467" s="192" t="str">
        <f t="shared" si="40"/>
        <v/>
      </c>
      <c r="J467" s="167" t="str">
        <f t="shared" si="41"/>
        <v/>
      </c>
      <c r="K467" s="5"/>
      <c r="L467" s="167" t="str">
        <f t="shared" si="42"/>
        <v/>
      </c>
      <c r="M467" s="5" t="e">
        <f t="shared" si="44"/>
        <v>#N/A</v>
      </c>
      <c r="N467" s="3" t="str">
        <f t="shared" si="43"/>
        <v/>
      </c>
    </row>
    <row r="468" spans="1:14" x14ac:dyDescent="0.2">
      <c r="A468" s="166"/>
      <c r="B468" s="204" t="e">
        <f>VLOOKUP(A468,Adr!A:B,2,FALSE)</f>
        <v>#N/A</v>
      </c>
      <c r="C468" s="196"/>
      <c r="D468" s="291"/>
      <c r="E468" s="230"/>
      <c r="F468" s="166"/>
      <c r="G468" s="169"/>
      <c r="H468" s="169"/>
      <c r="I468" s="192" t="str">
        <f t="shared" si="40"/>
        <v/>
      </c>
      <c r="J468" s="167" t="str">
        <f t="shared" si="41"/>
        <v/>
      </c>
      <c r="K468" s="5"/>
      <c r="L468" s="167" t="str">
        <f t="shared" si="42"/>
        <v/>
      </c>
      <c r="M468" s="5" t="e">
        <f t="shared" si="44"/>
        <v>#N/A</v>
      </c>
      <c r="N468" s="3" t="str">
        <f t="shared" si="43"/>
        <v/>
      </c>
    </row>
    <row r="469" spans="1:14" x14ac:dyDescent="0.2">
      <c r="A469" s="202"/>
      <c r="B469" s="204" t="e">
        <f>VLOOKUP(A469,Adr!A:B,2,FALSE)</f>
        <v>#N/A</v>
      </c>
      <c r="C469" s="196"/>
      <c r="D469" s="289"/>
      <c r="E469" s="173"/>
      <c r="F469" s="166"/>
      <c r="G469" s="169"/>
      <c r="H469" s="169"/>
      <c r="I469" s="192" t="str">
        <f t="shared" si="40"/>
        <v/>
      </c>
      <c r="J469" s="167" t="str">
        <f t="shared" si="41"/>
        <v/>
      </c>
      <c r="K469" s="5"/>
      <c r="L469" s="167" t="str">
        <f t="shared" si="42"/>
        <v/>
      </c>
      <c r="M469" s="5" t="e">
        <f t="shared" si="44"/>
        <v>#N/A</v>
      </c>
      <c r="N469" s="3" t="str">
        <f t="shared" si="43"/>
        <v/>
      </c>
    </row>
    <row r="470" spans="1:14" x14ac:dyDescent="0.2">
      <c r="A470" s="166"/>
      <c r="B470" s="204" t="e">
        <f>VLOOKUP(A470,Adr!A:B,2,FALSE)</f>
        <v>#N/A</v>
      </c>
      <c r="C470" s="197"/>
      <c r="D470" s="292"/>
      <c r="E470" s="230"/>
      <c r="F470" s="166"/>
      <c r="G470" s="169"/>
      <c r="H470" s="169"/>
      <c r="I470" s="192" t="str">
        <f t="shared" si="40"/>
        <v/>
      </c>
      <c r="J470" s="167" t="str">
        <f t="shared" si="41"/>
        <v/>
      </c>
      <c r="K470" s="5"/>
      <c r="L470" s="167" t="str">
        <f t="shared" si="42"/>
        <v/>
      </c>
      <c r="M470" s="5" t="e">
        <f t="shared" si="44"/>
        <v>#N/A</v>
      </c>
      <c r="N470" s="3" t="str">
        <f t="shared" si="43"/>
        <v/>
      </c>
    </row>
    <row r="471" spans="1:14" x14ac:dyDescent="0.2">
      <c r="A471" s="182"/>
      <c r="B471" s="204" t="e">
        <f>VLOOKUP(A471,Adr!A:B,2,FALSE)</f>
        <v>#N/A</v>
      </c>
      <c r="C471" s="185"/>
      <c r="D471" s="291"/>
      <c r="E471" s="173"/>
      <c r="F471" s="166"/>
      <c r="G471" s="169"/>
      <c r="H471" s="169"/>
      <c r="I471" s="192" t="str">
        <f t="shared" si="40"/>
        <v/>
      </c>
      <c r="J471" s="167" t="str">
        <f t="shared" si="41"/>
        <v/>
      </c>
      <c r="K471" s="5"/>
      <c r="L471" s="167" t="str">
        <f t="shared" si="42"/>
        <v/>
      </c>
      <c r="M471" s="5" t="e">
        <f t="shared" si="44"/>
        <v>#N/A</v>
      </c>
      <c r="N471" s="3" t="str">
        <f t="shared" si="43"/>
        <v/>
      </c>
    </row>
    <row r="472" spans="1:14" x14ac:dyDescent="0.2">
      <c r="A472" s="182"/>
      <c r="B472" s="204" t="e">
        <f>VLOOKUP(A472,Adr!A:B,2,FALSE)</f>
        <v>#N/A</v>
      </c>
      <c r="C472" s="185"/>
      <c r="D472" s="291"/>
      <c r="E472" s="230"/>
      <c r="F472" s="166"/>
      <c r="G472" s="169"/>
      <c r="H472" s="169"/>
      <c r="I472" s="192" t="str">
        <f t="shared" si="40"/>
        <v/>
      </c>
      <c r="J472" s="167" t="str">
        <f t="shared" si="41"/>
        <v/>
      </c>
      <c r="K472" s="5"/>
      <c r="L472" s="167" t="str">
        <f t="shared" si="42"/>
        <v/>
      </c>
      <c r="M472" s="5" t="e">
        <f t="shared" si="44"/>
        <v>#N/A</v>
      </c>
      <c r="N472" s="3" t="str">
        <f t="shared" si="43"/>
        <v/>
      </c>
    </row>
    <row r="473" spans="1:14" x14ac:dyDescent="0.2">
      <c r="A473" s="198"/>
      <c r="B473" s="204" t="e">
        <f>VLOOKUP(A473,Adr!A:B,2,FALSE)</f>
        <v>#N/A</v>
      </c>
      <c r="C473" s="185"/>
      <c r="D473" s="289"/>
      <c r="E473" s="230"/>
      <c r="F473" s="166"/>
      <c r="G473" s="169"/>
      <c r="H473" s="169"/>
      <c r="I473" s="192" t="str">
        <f t="shared" si="40"/>
        <v/>
      </c>
      <c r="J473" s="167" t="str">
        <f t="shared" si="41"/>
        <v/>
      </c>
      <c r="K473" s="5"/>
      <c r="L473" s="167" t="str">
        <f t="shared" si="42"/>
        <v/>
      </c>
      <c r="M473" s="5" t="e">
        <f t="shared" si="44"/>
        <v>#N/A</v>
      </c>
      <c r="N473" s="3" t="str">
        <f t="shared" si="43"/>
        <v/>
      </c>
    </row>
    <row r="474" spans="1:14" x14ac:dyDescent="0.2">
      <c r="A474" s="166"/>
      <c r="B474" s="204" t="e">
        <f>VLOOKUP(A474,Adr!A:B,2,FALSE)</f>
        <v>#N/A</v>
      </c>
      <c r="C474" s="185"/>
      <c r="D474" s="289"/>
      <c r="E474" s="173"/>
      <c r="F474" s="166"/>
      <c r="G474" s="169"/>
      <c r="H474" s="169"/>
      <c r="I474" s="192" t="str">
        <f t="shared" si="40"/>
        <v/>
      </c>
      <c r="J474" s="167" t="str">
        <f t="shared" si="41"/>
        <v/>
      </c>
      <c r="K474" s="5"/>
      <c r="L474" s="167" t="str">
        <f t="shared" si="42"/>
        <v/>
      </c>
      <c r="M474" s="5" t="e">
        <f t="shared" si="44"/>
        <v>#N/A</v>
      </c>
      <c r="N474" s="3" t="str">
        <f t="shared" si="43"/>
        <v/>
      </c>
    </row>
    <row r="475" spans="1:14" x14ac:dyDescent="0.2">
      <c r="A475" s="182"/>
      <c r="B475" s="204" t="e">
        <f>VLOOKUP(A475,Adr!A:B,2,FALSE)</f>
        <v>#N/A</v>
      </c>
      <c r="C475" s="185"/>
      <c r="D475" s="289"/>
      <c r="E475" s="230"/>
      <c r="F475" s="166"/>
      <c r="G475" s="169"/>
      <c r="H475" s="169"/>
      <c r="I475" s="192" t="str">
        <f t="shared" si="40"/>
        <v/>
      </c>
      <c r="J475" s="167" t="str">
        <f t="shared" si="41"/>
        <v/>
      </c>
      <c r="K475" s="5"/>
      <c r="L475" s="167" t="str">
        <f t="shared" si="42"/>
        <v/>
      </c>
      <c r="M475" s="5" t="e">
        <f t="shared" si="44"/>
        <v>#N/A</v>
      </c>
      <c r="N475" s="3" t="str">
        <f t="shared" si="43"/>
        <v/>
      </c>
    </row>
    <row r="476" spans="1:14" x14ac:dyDescent="0.2">
      <c r="A476" s="166"/>
      <c r="B476" s="204" t="e">
        <f>VLOOKUP(A476,Adr!A:B,2,FALSE)</f>
        <v>#N/A</v>
      </c>
      <c r="C476" s="185"/>
      <c r="D476" s="289"/>
      <c r="E476" s="173"/>
      <c r="F476" s="166"/>
      <c r="G476" s="169"/>
      <c r="H476" s="169"/>
      <c r="I476" s="192" t="str">
        <f t="shared" si="40"/>
        <v/>
      </c>
      <c r="J476" s="167" t="str">
        <f t="shared" si="41"/>
        <v/>
      </c>
      <c r="K476" s="5"/>
      <c r="L476" s="167" t="str">
        <f t="shared" si="42"/>
        <v/>
      </c>
      <c r="M476" s="5" t="e">
        <f t="shared" si="44"/>
        <v>#N/A</v>
      </c>
      <c r="N476" s="3" t="str">
        <f t="shared" si="43"/>
        <v/>
      </c>
    </row>
    <row r="477" spans="1:14" x14ac:dyDescent="0.2">
      <c r="A477" s="166"/>
      <c r="B477" s="204" t="e">
        <f>VLOOKUP(A477,Adr!A:B,2,FALSE)</f>
        <v>#N/A</v>
      </c>
      <c r="C477" s="185"/>
      <c r="D477" s="289"/>
      <c r="E477" s="230"/>
      <c r="F477" s="166"/>
      <c r="G477" s="169"/>
      <c r="H477" s="169"/>
      <c r="I477" s="192" t="str">
        <f t="shared" si="40"/>
        <v/>
      </c>
      <c r="J477" s="167" t="str">
        <f t="shared" si="41"/>
        <v/>
      </c>
      <c r="K477" s="5"/>
      <c r="L477" s="167" t="str">
        <f t="shared" si="42"/>
        <v/>
      </c>
      <c r="M477" s="5" t="e">
        <f t="shared" si="44"/>
        <v>#N/A</v>
      </c>
      <c r="N477" s="3" t="str">
        <f t="shared" si="43"/>
        <v/>
      </c>
    </row>
    <row r="478" spans="1:14" x14ac:dyDescent="0.2">
      <c r="A478" s="166"/>
      <c r="B478" s="204" t="e">
        <f>VLOOKUP(A478,Adr!A:B,2,FALSE)</f>
        <v>#N/A</v>
      </c>
      <c r="C478" s="185"/>
      <c r="D478" s="289"/>
      <c r="E478" s="173"/>
      <c r="F478" s="166"/>
      <c r="G478" s="169"/>
      <c r="H478" s="169"/>
      <c r="I478" s="192" t="str">
        <f t="shared" ref="I478:I541" si="45">A478&amp;F478</f>
        <v/>
      </c>
      <c r="J478" s="167" t="str">
        <f t="shared" ref="J478:J507" si="46">A478&amp;G478</f>
        <v/>
      </c>
      <c r="K478" s="5"/>
      <c r="L478" s="167" t="str">
        <f t="shared" ref="L478:L541" si="47">A478&amp;G478&amp;H478</f>
        <v/>
      </c>
      <c r="M478" s="5" t="e">
        <f t="shared" si="44"/>
        <v>#N/A</v>
      </c>
      <c r="N478" s="3" t="str">
        <f t="shared" si="43"/>
        <v/>
      </c>
    </row>
    <row r="479" spans="1:14" x14ac:dyDescent="0.2">
      <c r="A479" s="166"/>
      <c r="B479" s="204" t="e">
        <f>VLOOKUP(A479,Adr!A:B,2,FALSE)</f>
        <v>#N/A</v>
      </c>
      <c r="C479" s="185"/>
      <c r="D479" s="289"/>
      <c r="E479" s="230"/>
      <c r="F479" s="166"/>
      <c r="G479" s="169"/>
      <c r="H479" s="169"/>
      <c r="I479" s="192" t="str">
        <f t="shared" si="45"/>
        <v/>
      </c>
      <c r="J479" s="167" t="str">
        <f t="shared" si="46"/>
        <v/>
      </c>
      <c r="K479" s="5"/>
      <c r="L479" s="167" t="str">
        <f t="shared" si="47"/>
        <v/>
      </c>
      <c r="M479" s="5" t="e">
        <f t="shared" si="44"/>
        <v>#N/A</v>
      </c>
      <c r="N479" s="3" t="str">
        <f t="shared" si="43"/>
        <v/>
      </c>
    </row>
    <row r="480" spans="1:14" x14ac:dyDescent="0.2">
      <c r="A480" s="198"/>
      <c r="B480" s="204" t="e">
        <f>VLOOKUP(A480,Adr!A:B,2,FALSE)</f>
        <v>#N/A</v>
      </c>
      <c r="C480" s="169"/>
      <c r="D480" s="290"/>
      <c r="E480" s="173"/>
      <c r="F480" s="166"/>
      <c r="G480" s="169"/>
      <c r="H480" s="169"/>
      <c r="I480" s="192" t="str">
        <f t="shared" si="45"/>
        <v/>
      </c>
      <c r="J480" s="167" t="str">
        <f t="shared" si="46"/>
        <v/>
      </c>
      <c r="K480" s="5"/>
      <c r="L480" s="167" t="str">
        <f t="shared" si="47"/>
        <v/>
      </c>
      <c r="M480" s="5" t="e">
        <f t="shared" si="44"/>
        <v>#N/A</v>
      </c>
      <c r="N480" s="3" t="str">
        <f t="shared" si="43"/>
        <v/>
      </c>
    </row>
    <row r="481" spans="1:14" x14ac:dyDescent="0.2">
      <c r="A481" s="198"/>
      <c r="B481" s="204" t="e">
        <f>VLOOKUP(A481,Adr!A:B,2,FALSE)</f>
        <v>#N/A</v>
      </c>
      <c r="C481" s="185"/>
      <c r="D481" s="289"/>
      <c r="E481" s="173"/>
      <c r="F481" s="166"/>
      <c r="G481" s="169"/>
      <c r="H481" s="169"/>
      <c r="I481" s="192" t="str">
        <f t="shared" si="45"/>
        <v/>
      </c>
      <c r="J481" s="167" t="str">
        <f t="shared" si="46"/>
        <v/>
      </c>
      <c r="K481" s="5"/>
      <c r="L481" s="167" t="str">
        <f t="shared" si="47"/>
        <v/>
      </c>
      <c r="M481" s="5" t="e">
        <f t="shared" si="44"/>
        <v>#N/A</v>
      </c>
      <c r="N481" s="3" t="str">
        <f t="shared" si="43"/>
        <v/>
      </c>
    </row>
    <row r="482" spans="1:14" x14ac:dyDescent="0.2">
      <c r="A482" s="202"/>
      <c r="B482" s="204" t="e">
        <f>VLOOKUP(A482,Adr!A:B,2,FALSE)</f>
        <v>#N/A</v>
      </c>
      <c r="C482" s="196"/>
      <c r="D482" s="289"/>
      <c r="E482" s="173"/>
      <c r="F482" s="166"/>
      <c r="G482" s="169"/>
      <c r="H482" s="169"/>
      <c r="I482" s="192" t="str">
        <f t="shared" si="45"/>
        <v/>
      </c>
      <c r="J482" s="167" t="str">
        <f t="shared" si="46"/>
        <v/>
      </c>
      <c r="K482" s="5"/>
      <c r="L482" s="167" t="str">
        <f t="shared" si="47"/>
        <v/>
      </c>
      <c r="M482" s="5" t="e">
        <f t="shared" si="44"/>
        <v>#N/A</v>
      </c>
      <c r="N482" s="3" t="str">
        <f t="shared" si="43"/>
        <v/>
      </c>
    </row>
    <row r="483" spans="1:14" x14ac:dyDescent="0.2">
      <c r="A483" s="166"/>
      <c r="B483" s="204" t="e">
        <f>VLOOKUP(A483,Adr!A:B,2,FALSE)</f>
        <v>#N/A</v>
      </c>
      <c r="C483" s="185"/>
      <c r="D483" s="291"/>
      <c r="E483" s="173"/>
      <c r="F483" s="166"/>
      <c r="G483" s="169"/>
      <c r="H483" s="169"/>
      <c r="I483" s="192" t="str">
        <f t="shared" si="45"/>
        <v/>
      </c>
      <c r="J483" s="167" t="str">
        <f t="shared" si="46"/>
        <v/>
      </c>
      <c r="K483" s="5"/>
      <c r="L483" s="167" t="str">
        <f t="shared" si="47"/>
        <v/>
      </c>
      <c r="M483" s="5" t="e">
        <f t="shared" si="44"/>
        <v>#N/A</v>
      </c>
      <c r="N483" s="3" t="str">
        <f t="shared" si="43"/>
        <v/>
      </c>
    </row>
    <row r="484" spans="1:14" x14ac:dyDescent="0.2">
      <c r="A484" s="166"/>
      <c r="B484" s="204" t="e">
        <f>VLOOKUP(A484,Adr!A:B,2,FALSE)</f>
        <v>#N/A</v>
      </c>
      <c r="C484" s="196"/>
      <c r="D484" s="289"/>
      <c r="E484" s="230"/>
      <c r="F484" s="166"/>
      <c r="G484" s="169"/>
      <c r="H484" s="169"/>
      <c r="I484" s="192" t="str">
        <f t="shared" si="45"/>
        <v/>
      </c>
      <c r="J484" s="167" t="str">
        <f t="shared" si="46"/>
        <v/>
      </c>
      <c r="K484" s="5"/>
      <c r="L484" s="167" t="str">
        <f t="shared" si="47"/>
        <v/>
      </c>
      <c r="M484" s="5" t="e">
        <f t="shared" si="44"/>
        <v>#N/A</v>
      </c>
      <c r="N484" s="3" t="str">
        <f t="shared" si="43"/>
        <v/>
      </c>
    </row>
    <row r="485" spans="1:14" x14ac:dyDescent="0.2">
      <c r="A485" s="166"/>
      <c r="B485" s="204" t="e">
        <f>VLOOKUP(A485,Adr!A:B,2,FALSE)</f>
        <v>#N/A</v>
      </c>
      <c r="C485" s="185"/>
      <c r="D485" s="289"/>
      <c r="E485" s="230"/>
      <c r="F485" s="166"/>
      <c r="G485" s="169"/>
      <c r="H485" s="169"/>
      <c r="I485" s="192" t="str">
        <f t="shared" si="45"/>
        <v/>
      </c>
      <c r="J485" s="167" t="str">
        <f t="shared" si="46"/>
        <v/>
      </c>
      <c r="K485" s="5"/>
      <c r="L485" s="167" t="str">
        <f t="shared" si="47"/>
        <v/>
      </c>
      <c r="M485" s="5" t="e">
        <f t="shared" si="44"/>
        <v>#N/A</v>
      </c>
      <c r="N485" s="3" t="str">
        <f t="shared" si="43"/>
        <v/>
      </c>
    </row>
    <row r="486" spans="1:14" x14ac:dyDescent="0.2">
      <c r="A486" s="166"/>
      <c r="B486" s="204" t="e">
        <f>VLOOKUP(A486,Adr!A:B,2,FALSE)</f>
        <v>#N/A</v>
      </c>
      <c r="C486" s="169"/>
      <c r="D486" s="290"/>
      <c r="E486" s="173"/>
      <c r="F486" s="166"/>
      <c r="G486" s="169"/>
      <c r="H486" s="169"/>
      <c r="I486" s="192" t="str">
        <f t="shared" si="45"/>
        <v/>
      </c>
      <c r="J486" s="167" t="str">
        <f t="shared" si="46"/>
        <v/>
      </c>
      <c r="K486" s="5"/>
      <c r="L486" s="167" t="str">
        <f t="shared" si="47"/>
        <v/>
      </c>
      <c r="M486" s="5" t="e">
        <f t="shared" si="44"/>
        <v>#N/A</v>
      </c>
      <c r="N486" s="3" t="str">
        <f t="shared" si="43"/>
        <v/>
      </c>
    </row>
    <row r="487" spans="1:14" x14ac:dyDescent="0.2">
      <c r="A487" s="166"/>
      <c r="B487" s="204" t="e">
        <f>VLOOKUP(A487,Adr!A:B,2,FALSE)</f>
        <v>#N/A</v>
      </c>
      <c r="C487" s="185"/>
      <c r="D487" s="289"/>
      <c r="E487" s="230"/>
      <c r="F487" s="166"/>
      <c r="G487" s="169"/>
      <c r="H487" s="169"/>
      <c r="I487" s="192" t="str">
        <f t="shared" si="45"/>
        <v/>
      </c>
      <c r="J487" s="167" t="str">
        <f t="shared" si="46"/>
        <v/>
      </c>
      <c r="K487" s="5"/>
      <c r="L487" s="167" t="str">
        <f t="shared" si="47"/>
        <v/>
      </c>
      <c r="M487" s="5" t="e">
        <f t="shared" si="44"/>
        <v>#N/A</v>
      </c>
      <c r="N487" s="3" t="str">
        <f t="shared" si="43"/>
        <v/>
      </c>
    </row>
    <row r="488" spans="1:14" x14ac:dyDescent="0.2">
      <c r="A488" s="198"/>
      <c r="B488" s="204" t="e">
        <f>VLOOKUP(A488,Adr!A:B,2,FALSE)</f>
        <v>#N/A</v>
      </c>
      <c r="C488" s="169"/>
      <c r="D488" s="290"/>
      <c r="E488" s="173"/>
      <c r="F488" s="166"/>
      <c r="G488" s="169"/>
      <c r="H488" s="169"/>
      <c r="I488" s="192" t="str">
        <f t="shared" si="45"/>
        <v/>
      </c>
      <c r="J488" s="167" t="str">
        <f t="shared" si="46"/>
        <v/>
      </c>
      <c r="K488" s="5"/>
      <c r="L488" s="167" t="str">
        <f t="shared" si="47"/>
        <v/>
      </c>
      <c r="M488" s="5" t="e">
        <f t="shared" si="44"/>
        <v>#N/A</v>
      </c>
      <c r="N488" s="3" t="str">
        <f t="shared" si="43"/>
        <v/>
      </c>
    </row>
    <row r="489" spans="1:14" x14ac:dyDescent="0.2">
      <c r="A489" s="166"/>
      <c r="B489" s="204" t="e">
        <f>VLOOKUP(A489,Adr!A:B,2,FALSE)</f>
        <v>#N/A</v>
      </c>
      <c r="C489" s="185"/>
      <c r="D489" s="289"/>
      <c r="E489" s="173"/>
      <c r="F489" s="166"/>
      <c r="G489" s="169"/>
      <c r="H489" s="169"/>
      <c r="I489" s="192" t="str">
        <f t="shared" si="45"/>
        <v/>
      </c>
      <c r="J489" s="167" t="str">
        <f t="shared" si="46"/>
        <v/>
      </c>
      <c r="K489" s="5"/>
      <c r="L489" s="167" t="str">
        <f t="shared" si="47"/>
        <v/>
      </c>
      <c r="M489" s="5" t="e">
        <f t="shared" si="44"/>
        <v>#N/A</v>
      </c>
      <c r="N489" s="3" t="str">
        <f t="shared" si="43"/>
        <v/>
      </c>
    </row>
    <row r="490" spans="1:14" x14ac:dyDescent="0.2">
      <c r="A490" s="166"/>
      <c r="B490" s="204" t="e">
        <f>VLOOKUP(A490,Adr!A:B,2,FALSE)</f>
        <v>#N/A</v>
      </c>
      <c r="C490" s="196"/>
      <c r="D490" s="291"/>
      <c r="E490" s="230"/>
      <c r="F490" s="166"/>
      <c r="G490" s="169"/>
      <c r="H490" s="169"/>
      <c r="I490" s="192" t="str">
        <f t="shared" si="45"/>
        <v/>
      </c>
      <c r="J490" s="167" t="str">
        <f t="shared" si="46"/>
        <v/>
      </c>
      <c r="K490" s="5"/>
      <c r="L490" s="167" t="str">
        <f t="shared" si="47"/>
        <v/>
      </c>
      <c r="M490" s="5" t="e">
        <f t="shared" si="44"/>
        <v>#N/A</v>
      </c>
      <c r="N490" s="3" t="str">
        <f t="shared" si="43"/>
        <v/>
      </c>
    </row>
    <row r="491" spans="1:14" x14ac:dyDescent="0.2">
      <c r="A491" s="202"/>
      <c r="B491" s="204" t="e">
        <f>VLOOKUP(A491,Adr!A:B,2,FALSE)</f>
        <v>#N/A</v>
      </c>
      <c r="C491" s="169"/>
      <c r="D491" s="290"/>
      <c r="E491" s="173"/>
      <c r="F491" s="166"/>
      <c r="G491" s="169"/>
      <c r="H491" s="169"/>
      <c r="I491" s="192" t="str">
        <f t="shared" si="45"/>
        <v/>
      </c>
      <c r="J491" s="167" t="str">
        <f t="shared" si="46"/>
        <v/>
      </c>
      <c r="K491" s="5"/>
      <c r="L491" s="167" t="str">
        <f t="shared" si="47"/>
        <v/>
      </c>
      <c r="M491" s="5" t="e">
        <f t="shared" si="44"/>
        <v>#N/A</v>
      </c>
      <c r="N491" s="3" t="str">
        <f t="shared" si="43"/>
        <v/>
      </c>
    </row>
    <row r="492" spans="1:14" x14ac:dyDescent="0.2">
      <c r="A492" s="202"/>
      <c r="B492" s="204" t="e">
        <f>VLOOKUP(A492,Adr!A:B,2,FALSE)</f>
        <v>#N/A</v>
      </c>
      <c r="C492" s="169"/>
      <c r="D492" s="290"/>
      <c r="E492" s="173"/>
      <c r="F492" s="166"/>
      <c r="G492" s="169"/>
      <c r="H492" s="169"/>
      <c r="I492" s="192" t="str">
        <f t="shared" si="45"/>
        <v/>
      </c>
      <c r="J492" s="167" t="str">
        <f t="shared" si="46"/>
        <v/>
      </c>
      <c r="K492" s="5"/>
      <c r="L492" s="167" t="str">
        <f t="shared" si="47"/>
        <v/>
      </c>
      <c r="M492" s="5" t="e">
        <f t="shared" si="44"/>
        <v>#N/A</v>
      </c>
      <c r="N492" s="3" t="str">
        <f t="shared" si="43"/>
        <v/>
      </c>
    </row>
    <row r="493" spans="1:14" x14ac:dyDescent="0.2">
      <c r="A493" s="198"/>
      <c r="B493" s="204" t="e">
        <f>VLOOKUP(A493,Adr!A:B,2,FALSE)</f>
        <v>#N/A</v>
      </c>
      <c r="C493" s="196"/>
      <c r="D493" s="291"/>
      <c r="E493" s="230"/>
      <c r="F493" s="166"/>
      <c r="G493" s="169"/>
      <c r="H493" s="169"/>
      <c r="I493" s="192" t="str">
        <f t="shared" si="45"/>
        <v/>
      </c>
      <c r="J493" s="167" t="str">
        <f t="shared" si="46"/>
        <v/>
      </c>
      <c r="K493" s="5"/>
      <c r="L493" s="167" t="str">
        <f t="shared" si="47"/>
        <v/>
      </c>
      <c r="M493" s="5" t="e">
        <f t="shared" si="44"/>
        <v>#N/A</v>
      </c>
      <c r="N493" s="3" t="str">
        <f t="shared" si="43"/>
        <v/>
      </c>
    </row>
    <row r="494" spans="1:14" x14ac:dyDescent="0.2">
      <c r="A494" s="202"/>
      <c r="B494" s="204" t="e">
        <f>VLOOKUP(A494,Adr!A:B,2,FALSE)</f>
        <v>#N/A</v>
      </c>
      <c r="C494" s="185"/>
      <c r="D494" s="289"/>
      <c r="E494" s="230"/>
      <c r="F494" s="166"/>
      <c r="G494" s="169"/>
      <c r="H494" s="169"/>
      <c r="I494" s="192" t="str">
        <f t="shared" si="45"/>
        <v/>
      </c>
      <c r="J494" s="167" t="str">
        <f t="shared" si="46"/>
        <v/>
      </c>
      <c r="K494" s="5"/>
      <c r="L494" s="167" t="str">
        <f t="shared" si="47"/>
        <v/>
      </c>
      <c r="M494" s="5" t="e">
        <f t="shared" si="44"/>
        <v>#N/A</v>
      </c>
      <c r="N494" s="3" t="str">
        <f t="shared" si="43"/>
        <v/>
      </c>
    </row>
    <row r="495" spans="1:14" x14ac:dyDescent="0.2">
      <c r="A495" s="198"/>
      <c r="B495" s="204" t="e">
        <f>VLOOKUP(A495,Adr!A:B,2,FALSE)</f>
        <v>#N/A</v>
      </c>
      <c r="C495" s="169"/>
      <c r="D495" s="290"/>
      <c r="E495" s="230"/>
      <c r="F495" s="166"/>
      <c r="G495" s="169"/>
      <c r="H495" s="169"/>
      <c r="I495" s="192" t="str">
        <f t="shared" si="45"/>
        <v/>
      </c>
      <c r="J495" s="167" t="str">
        <f t="shared" si="46"/>
        <v/>
      </c>
      <c r="K495" s="5"/>
      <c r="L495" s="167" t="str">
        <f t="shared" si="47"/>
        <v/>
      </c>
      <c r="M495" s="5" t="e">
        <f t="shared" si="44"/>
        <v>#N/A</v>
      </c>
      <c r="N495" s="3" t="str">
        <f t="shared" si="43"/>
        <v/>
      </c>
    </row>
    <row r="496" spans="1:14" x14ac:dyDescent="0.2">
      <c r="A496" s="198"/>
      <c r="B496" s="204" t="e">
        <f>VLOOKUP(A496,Adr!A:B,2,FALSE)</f>
        <v>#N/A</v>
      </c>
      <c r="C496" s="185"/>
      <c r="D496" s="289"/>
      <c r="E496" s="173"/>
      <c r="F496" s="166"/>
      <c r="G496" s="169"/>
      <c r="H496" s="169"/>
      <c r="I496" s="192" t="str">
        <f t="shared" si="45"/>
        <v/>
      </c>
      <c r="J496" s="167" t="str">
        <f t="shared" si="46"/>
        <v/>
      </c>
      <c r="K496" s="5"/>
      <c r="L496" s="167" t="str">
        <f t="shared" si="47"/>
        <v/>
      </c>
      <c r="M496" s="5" t="e">
        <f t="shared" si="44"/>
        <v>#N/A</v>
      </c>
      <c r="N496" s="3" t="str">
        <f t="shared" si="43"/>
        <v/>
      </c>
    </row>
    <row r="497" spans="1:14" x14ac:dyDescent="0.2">
      <c r="A497" s="178"/>
      <c r="B497" s="204" t="e">
        <f>VLOOKUP(A497,Adr!A:B,2,FALSE)</f>
        <v>#N/A</v>
      </c>
      <c r="C497" s="196"/>
      <c r="D497" s="289"/>
      <c r="E497" s="230"/>
      <c r="F497" s="166"/>
      <c r="G497" s="169"/>
      <c r="H497" s="169"/>
      <c r="I497" s="192" t="str">
        <f t="shared" si="45"/>
        <v/>
      </c>
      <c r="J497" s="167" t="str">
        <f t="shared" si="46"/>
        <v/>
      </c>
      <c r="K497" s="5"/>
      <c r="L497" s="167" t="str">
        <f t="shared" si="47"/>
        <v/>
      </c>
      <c r="M497" s="5" t="e">
        <f t="shared" si="44"/>
        <v>#N/A</v>
      </c>
      <c r="N497" s="3" t="str">
        <f t="shared" si="43"/>
        <v/>
      </c>
    </row>
    <row r="498" spans="1:14" x14ac:dyDescent="0.2">
      <c r="A498" s="166"/>
      <c r="B498" s="204" t="e">
        <f>VLOOKUP(A498,Adr!A:B,2,FALSE)</f>
        <v>#N/A</v>
      </c>
      <c r="C498" s="196"/>
      <c r="D498" s="291"/>
      <c r="E498" s="173"/>
      <c r="F498" s="166"/>
      <c r="G498" s="169"/>
      <c r="H498" s="169"/>
      <c r="I498" s="192" t="str">
        <f t="shared" si="45"/>
        <v/>
      </c>
      <c r="J498" s="167" t="str">
        <f t="shared" si="46"/>
        <v/>
      </c>
      <c r="K498" s="5"/>
      <c r="L498" s="167" t="str">
        <f t="shared" si="47"/>
        <v/>
      </c>
      <c r="M498" s="5" t="e">
        <f t="shared" si="44"/>
        <v>#N/A</v>
      </c>
      <c r="N498" s="3" t="str">
        <f t="shared" si="43"/>
        <v/>
      </c>
    </row>
    <row r="499" spans="1:14" x14ac:dyDescent="0.2">
      <c r="A499" s="202"/>
      <c r="B499" s="204" t="e">
        <f>VLOOKUP(A499,Adr!A:B,2,FALSE)</f>
        <v>#N/A</v>
      </c>
      <c r="C499" s="185"/>
      <c r="D499" s="289"/>
      <c r="E499" s="173"/>
      <c r="F499" s="166"/>
      <c r="G499" s="169"/>
      <c r="H499" s="169"/>
      <c r="I499" s="192" t="str">
        <f t="shared" si="45"/>
        <v/>
      </c>
      <c r="J499" s="167" t="str">
        <f t="shared" si="46"/>
        <v/>
      </c>
      <c r="K499" s="5"/>
      <c r="L499" s="167" t="str">
        <f t="shared" si="47"/>
        <v/>
      </c>
      <c r="M499" s="5" t="e">
        <f t="shared" si="44"/>
        <v>#N/A</v>
      </c>
      <c r="N499" s="3" t="str">
        <f t="shared" si="43"/>
        <v/>
      </c>
    </row>
    <row r="500" spans="1:14" x14ac:dyDescent="0.2">
      <c r="A500" s="202"/>
      <c r="B500" s="204" t="e">
        <f>VLOOKUP(A500,Adr!A:B,2,FALSE)</f>
        <v>#N/A</v>
      </c>
      <c r="C500" s="185"/>
      <c r="D500" s="289"/>
      <c r="E500" s="230"/>
      <c r="F500" s="166"/>
      <c r="G500" s="169"/>
      <c r="H500" s="169"/>
      <c r="I500" s="192" t="str">
        <f t="shared" si="45"/>
        <v/>
      </c>
      <c r="J500" s="167" t="str">
        <f t="shared" si="46"/>
        <v/>
      </c>
      <c r="K500" s="5"/>
      <c r="L500" s="167" t="str">
        <f t="shared" si="47"/>
        <v/>
      </c>
      <c r="M500" s="5" t="e">
        <f t="shared" si="44"/>
        <v>#N/A</v>
      </c>
      <c r="N500" s="3" t="str">
        <f t="shared" si="43"/>
        <v/>
      </c>
    </row>
    <row r="501" spans="1:14" x14ac:dyDescent="0.2">
      <c r="A501" s="166"/>
      <c r="B501" s="204" t="e">
        <f>VLOOKUP(A501,Adr!A:B,2,FALSE)</f>
        <v>#N/A</v>
      </c>
      <c r="C501" s="196"/>
      <c r="D501" s="291"/>
      <c r="E501" s="173"/>
      <c r="F501" s="166"/>
      <c r="G501" s="169"/>
      <c r="H501" s="169"/>
      <c r="I501" s="192" t="str">
        <f t="shared" si="45"/>
        <v/>
      </c>
      <c r="J501" s="167" t="str">
        <f t="shared" si="46"/>
        <v/>
      </c>
      <c r="K501" s="5"/>
      <c r="L501" s="167" t="str">
        <f t="shared" si="47"/>
        <v/>
      </c>
      <c r="M501" s="5" t="e">
        <f t="shared" si="44"/>
        <v>#N/A</v>
      </c>
      <c r="N501" s="3" t="str">
        <f t="shared" si="43"/>
        <v/>
      </c>
    </row>
    <row r="502" spans="1:14" x14ac:dyDescent="0.2">
      <c r="A502" s="202"/>
      <c r="B502" s="204" t="e">
        <f>VLOOKUP(A502,Adr!A:B,2,FALSE)</f>
        <v>#N/A</v>
      </c>
      <c r="C502" s="196"/>
      <c r="D502" s="291"/>
      <c r="E502" s="230"/>
      <c r="F502" s="166"/>
      <c r="G502" s="169"/>
      <c r="H502" s="169"/>
      <c r="I502" s="192" t="str">
        <f t="shared" si="45"/>
        <v/>
      </c>
      <c r="J502" s="167" t="str">
        <f t="shared" si="46"/>
        <v/>
      </c>
      <c r="K502" s="5"/>
      <c r="L502" s="167" t="str">
        <f t="shared" si="47"/>
        <v/>
      </c>
      <c r="M502" s="5" t="e">
        <f t="shared" si="44"/>
        <v>#N/A</v>
      </c>
      <c r="N502" s="3" t="str">
        <f t="shared" si="43"/>
        <v/>
      </c>
    </row>
    <row r="503" spans="1:14" x14ac:dyDescent="0.2">
      <c r="A503" s="202"/>
      <c r="B503" s="204" t="e">
        <f>VLOOKUP(A503,Adr!A:B,2,FALSE)</f>
        <v>#N/A</v>
      </c>
      <c r="C503" s="185"/>
      <c r="D503" s="289"/>
      <c r="E503" s="173"/>
      <c r="F503" s="166"/>
      <c r="G503" s="169"/>
      <c r="H503" s="169"/>
      <c r="I503" s="192" t="str">
        <f t="shared" si="45"/>
        <v/>
      </c>
      <c r="J503" s="167" t="str">
        <f t="shared" si="46"/>
        <v/>
      </c>
      <c r="K503" s="5"/>
      <c r="L503" s="167" t="str">
        <f t="shared" si="47"/>
        <v/>
      </c>
      <c r="M503" s="5" t="e">
        <f t="shared" si="44"/>
        <v>#N/A</v>
      </c>
      <c r="N503" s="3" t="str">
        <f t="shared" si="43"/>
        <v/>
      </c>
    </row>
    <row r="504" spans="1:14" x14ac:dyDescent="0.2">
      <c r="A504" s="166"/>
      <c r="B504" s="204" t="e">
        <f>VLOOKUP(A504,Adr!A:B,2,FALSE)</f>
        <v>#N/A</v>
      </c>
      <c r="C504" s="196"/>
      <c r="D504" s="291"/>
      <c r="E504" s="230"/>
      <c r="F504" s="166"/>
      <c r="G504" s="169"/>
      <c r="H504" s="169"/>
      <c r="I504" s="192" t="str">
        <f t="shared" si="45"/>
        <v/>
      </c>
      <c r="J504" s="167" t="str">
        <f t="shared" si="46"/>
        <v/>
      </c>
      <c r="K504" s="5"/>
      <c r="L504" s="167" t="str">
        <f t="shared" si="47"/>
        <v/>
      </c>
      <c r="M504" s="5" t="e">
        <f t="shared" si="44"/>
        <v>#N/A</v>
      </c>
      <c r="N504" s="3" t="str">
        <f t="shared" si="43"/>
        <v/>
      </c>
    </row>
    <row r="505" spans="1:14" x14ac:dyDescent="0.2">
      <c r="A505" s="166"/>
      <c r="B505" s="204" t="e">
        <f>VLOOKUP(A505,Adr!A:B,2,FALSE)</f>
        <v>#N/A</v>
      </c>
      <c r="C505" s="185"/>
      <c r="D505" s="289"/>
      <c r="E505" s="173"/>
      <c r="F505" s="166"/>
      <c r="G505" s="169"/>
      <c r="H505" s="169"/>
      <c r="I505" s="192" t="str">
        <f t="shared" si="45"/>
        <v/>
      </c>
      <c r="J505" s="167" t="str">
        <f t="shared" si="46"/>
        <v/>
      </c>
      <c r="K505" s="5"/>
      <c r="L505" s="167" t="str">
        <f t="shared" si="47"/>
        <v/>
      </c>
      <c r="M505" s="5" t="e">
        <f t="shared" si="44"/>
        <v>#N/A</v>
      </c>
      <c r="N505" s="3" t="str">
        <f t="shared" si="43"/>
        <v/>
      </c>
    </row>
    <row r="506" spans="1:14" x14ac:dyDescent="0.2">
      <c r="A506" s="198"/>
      <c r="B506" s="204" t="e">
        <f>VLOOKUP(A506,Adr!A:B,2,FALSE)</f>
        <v>#N/A</v>
      </c>
      <c r="C506" s="169"/>
      <c r="D506" s="290"/>
      <c r="E506" s="173"/>
      <c r="F506" s="166"/>
      <c r="G506" s="169"/>
      <c r="H506" s="169"/>
      <c r="I506" s="192" t="str">
        <f t="shared" si="45"/>
        <v/>
      </c>
      <c r="J506" s="167" t="str">
        <f t="shared" si="46"/>
        <v/>
      </c>
      <c r="K506" s="5"/>
      <c r="L506" s="167" t="str">
        <f t="shared" si="47"/>
        <v/>
      </c>
      <c r="M506" s="5" t="e">
        <f t="shared" si="44"/>
        <v>#N/A</v>
      </c>
      <c r="N506" s="3" t="str">
        <f t="shared" si="43"/>
        <v/>
      </c>
    </row>
    <row r="507" spans="1:14" x14ac:dyDescent="0.2">
      <c r="A507" s="166"/>
      <c r="B507" s="204" t="e">
        <f>VLOOKUP(A507,Adr!A:B,2,FALSE)</f>
        <v>#N/A</v>
      </c>
      <c r="C507" s="185"/>
      <c r="D507" s="187"/>
      <c r="E507" s="173"/>
      <c r="F507" s="182"/>
      <c r="G507" s="185"/>
      <c r="H507" s="185"/>
      <c r="I507" s="192" t="str">
        <f t="shared" si="45"/>
        <v/>
      </c>
      <c r="J507" s="167" t="str">
        <f t="shared" si="46"/>
        <v/>
      </c>
      <c r="K507" s="5"/>
      <c r="L507" s="167" t="str">
        <f t="shared" si="47"/>
        <v/>
      </c>
      <c r="M507" s="5" t="e">
        <f t="shared" si="44"/>
        <v>#N/A</v>
      </c>
      <c r="N507" s="3" t="str">
        <f t="shared" si="43"/>
        <v/>
      </c>
    </row>
    <row r="508" spans="1:14" x14ac:dyDescent="0.2">
      <c r="A508" s="182"/>
      <c r="B508" s="204" t="e">
        <f>VLOOKUP(A508,Adr!A:B,2,FALSE)</f>
        <v>#N/A</v>
      </c>
      <c r="C508" s="185"/>
      <c r="D508" s="187"/>
      <c r="E508" s="230"/>
      <c r="F508" s="182"/>
      <c r="G508" s="185"/>
      <c r="H508" s="185"/>
      <c r="I508" s="192" t="str">
        <f t="shared" si="45"/>
        <v/>
      </c>
      <c r="J508" s="167"/>
      <c r="K508" s="5"/>
      <c r="L508" s="167" t="str">
        <f t="shared" si="47"/>
        <v/>
      </c>
      <c r="M508" s="5" t="e">
        <f t="shared" si="44"/>
        <v>#N/A</v>
      </c>
      <c r="N508" s="3" t="str">
        <f t="shared" si="43"/>
        <v/>
      </c>
    </row>
    <row r="509" spans="1:14" x14ac:dyDescent="0.2">
      <c r="A509" s="198"/>
      <c r="B509" s="204" t="e">
        <f>VLOOKUP(A509,Adr!A:B,2,FALSE)</f>
        <v>#N/A</v>
      </c>
      <c r="C509" s="169"/>
      <c r="D509" s="172"/>
      <c r="E509" s="173"/>
      <c r="F509" s="166"/>
      <c r="G509" s="169"/>
      <c r="H509" s="169"/>
      <c r="I509" s="192" t="str">
        <f t="shared" si="45"/>
        <v/>
      </c>
      <c r="J509" s="167"/>
      <c r="K509" s="5"/>
      <c r="L509" s="167" t="str">
        <f t="shared" si="47"/>
        <v/>
      </c>
      <c r="M509" s="5" t="e">
        <f t="shared" si="44"/>
        <v>#N/A</v>
      </c>
      <c r="N509" s="3" t="str">
        <f t="shared" si="43"/>
        <v/>
      </c>
    </row>
    <row r="510" spans="1:14" x14ac:dyDescent="0.2">
      <c r="A510" s="166"/>
      <c r="B510" s="204" t="e">
        <f>VLOOKUP(A510,Adr!A:B,2,FALSE)</f>
        <v>#N/A</v>
      </c>
      <c r="C510" s="197"/>
      <c r="D510" s="191"/>
      <c r="E510" s="173"/>
      <c r="F510" s="166"/>
      <c r="G510" s="169"/>
      <c r="H510" s="169"/>
      <c r="I510" s="192" t="str">
        <f t="shared" si="45"/>
        <v/>
      </c>
      <c r="J510" s="167"/>
      <c r="K510" s="5"/>
      <c r="L510" s="167" t="str">
        <f t="shared" si="47"/>
        <v/>
      </c>
      <c r="M510" s="5" t="e">
        <f t="shared" si="44"/>
        <v>#N/A</v>
      </c>
      <c r="N510" s="3" t="str">
        <f t="shared" si="43"/>
        <v/>
      </c>
    </row>
    <row r="511" spans="1:14" x14ac:dyDescent="0.2">
      <c r="A511" s="166"/>
      <c r="B511" s="204" t="e">
        <f>VLOOKUP(A511,Adr!A:B,2,FALSE)</f>
        <v>#N/A</v>
      </c>
      <c r="C511" s="197"/>
      <c r="D511" s="191"/>
      <c r="E511" s="173"/>
      <c r="F511" s="166"/>
      <c r="G511" s="169"/>
      <c r="H511" s="169"/>
      <c r="I511" s="192" t="str">
        <f t="shared" si="45"/>
        <v/>
      </c>
      <c r="J511" s="167"/>
      <c r="K511" s="5"/>
      <c r="L511" s="167" t="str">
        <f t="shared" si="47"/>
        <v/>
      </c>
      <c r="M511" s="5" t="e">
        <f t="shared" si="44"/>
        <v>#N/A</v>
      </c>
      <c r="N511" s="3" t="str">
        <f t="shared" si="43"/>
        <v/>
      </c>
    </row>
    <row r="512" spans="1:14" x14ac:dyDescent="0.2">
      <c r="A512" s="182"/>
      <c r="B512" s="204" t="e">
        <f>VLOOKUP(A512,Adr!A:B,2,FALSE)</f>
        <v>#N/A</v>
      </c>
      <c r="C512" s="185"/>
      <c r="D512" s="187"/>
      <c r="E512" s="173"/>
      <c r="F512" s="182"/>
      <c r="G512" s="185"/>
      <c r="H512" s="185"/>
      <c r="I512" s="192" t="str">
        <f t="shared" si="45"/>
        <v/>
      </c>
      <c r="J512" s="167"/>
      <c r="K512" s="5"/>
      <c r="L512" s="167" t="str">
        <f t="shared" si="47"/>
        <v/>
      </c>
      <c r="M512" s="5" t="e">
        <f t="shared" si="44"/>
        <v>#N/A</v>
      </c>
      <c r="N512" s="3" t="str">
        <f t="shared" si="43"/>
        <v/>
      </c>
    </row>
    <row r="513" spans="1:14" x14ac:dyDescent="0.2">
      <c r="A513" s="182"/>
      <c r="B513" s="204" t="e">
        <f>VLOOKUP(A513,Adr!A:B,2,FALSE)</f>
        <v>#N/A</v>
      </c>
      <c r="C513" s="185"/>
      <c r="D513" s="187"/>
      <c r="E513" s="173"/>
      <c r="F513" s="182"/>
      <c r="G513" s="185"/>
      <c r="H513" s="185"/>
      <c r="I513" s="192" t="str">
        <f t="shared" si="45"/>
        <v/>
      </c>
      <c r="J513" s="167"/>
      <c r="K513" s="5"/>
      <c r="L513" s="167" t="str">
        <f t="shared" si="47"/>
        <v/>
      </c>
      <c r="M513" s="5" t="e">
        <f t="shared" si="44"/>
        <v>#N/A</v>
      </c>
      <c r="N513" s="3" t="str">
        <f t="shared" si="43"/>
        <v/>
      </c>
    </row>
    <row r="514" spans="1:14" x14ac:dyDescent="0.2">
      <c r="A514" s="182"/>
      <c r="B514" s="204" t="e">
        <f>VLOOKUP(A514,Adr!A:B,2,FALSE)</f>
        <v>#N/A</v>
      </c>
      <c r="C514" s="185"/>
      <c r="D514" s="187"/>
      <c r="E514" s="173"/>
      <c r="F514" s="182"/>
      <c r="G514" s="185"/>
      <c r="H514" s="185"/>
      <c r="I514" s="192" t="str">
        <f t="shared" si="45"/>
        <v/>
      </c>
      <c r="J514" s="167"/>
      <c r="K514" s="5"/>
      <c r="L514" s="167" t="str">
        <f t="shared" si="47"/>
        <v/>
      </c>
      <c r="M514" s="5" t="e">
        <f t="shared" si="44"/>
        <v>#N/A</v>
      </c>
      <c r="N514" s="3" t="str">
        <f t="shared" si="43"/>
        <v/>
      </c>
    </row>
    <row r="515" spans="1:14" x14ac:dyDescent="0.2">
      <c r="A515" s="182"/>
      <c r="B515" s="204" t="e">
        <f>VLOOKUP(A515,Adr!A:B,2,FALSE)</f>
        <v>#N/A</v>
      </c>
      <c r="C515" s="185"/>
      <c r="D515" s="187"/>
      <c r="E515" s="230"/>
      <c r="F515" s="182"/>
      <c r="G515" s="185"/>
      <c r="H515" s="185"/>
      <c r="I515" s="192" t="str">
        <f t="shared" si="45"/>
        <v/>
      </c>
      <c r="J515" s="167"/>
      <c r="K515" s="5"/>
      <c r="L515" s="167" t="str">
        <f t="shared" si="47"/>
        <v/>
      </c>
      <c r="M515" s="5" t="e">
        <f t="shared" si="44"/>
        <v>#N/A</v>
      </c>
      <c r="N515" s="3" t="str">
        <f t="shared" si="43"/>
        <v/>
      </c>
    </row>
    <row r="516" spans="1:14" x14ac:dyDescent="0.2">
      <c r="A516" s="198"/>
      <c r="B516" s="204" t="e">
        <f>VLOOKUP(A516,Adr!A:B,2,FALSE)</f>
        <v>#N/A</v>
      </c>
      <c r="C516" s="169"/>
      <c r="D516" s="172"/>
      <c r="E516" s="173"/>
      <c r="F516" s="166"/>
      <c r="G516" s="169"/>
      <c r="H516" s="169"/>
      <c r="I516" s="192" t="str">
        <f t="shared" si="45"/>
        <v/>
      </c>
      <c r="J516" s="167"/>
      <c r="K516" s="5"/>
      <c r="L516" s="167" t="str">
        <f t="shared" si="47"/>
        <v/>
      </c>
      <c r="M516" s="5" t="e">
        <f t="shared" si="44"/>
        <v>#N/A</v>
      </c>
      <c r="N516" s="3" t="str">
        <f t="shared" ref="N516:N579" si="48">+I516&amp;H516</f>
        <v/>
      </c>
    </row>
    <row r="517" spans="1:14" x14ac:dyDescent="0.2">
      <c r="A517" s="166"/>
      <c r="B517" s="204" t="e">
        <f>VLOOKUP(A517,Adr!A:B,2,FALSE)</f>
        <v>#N/A</v>
      </c>
      <c r="C517" s="196"/>
      <c r="D517" s="186"/>
      <c r="E517" s="173"/>
      <c r="F517" s="166"/>
      <c r="G517" s="169"/>
      <c r="H517" s="169"/>
      <c r="I517" s="192" t="str">
        <f t="shared" si="45"/>
        <v/>
      </c>
      <c r="J517" s="167"/>
      <c r="K517" s="5"/>
      <c r="L517" s="167" t="str">
        <f t="shared" si="47"/>
        <v/>
      </c>
      <c r="M517" s="5" t="e">
        <f t="shared" si="44"/>
        <v>#N/A</v>
      </c>
      <c r="N517" s="3" t="str">
        <f t="shared" si="48"/>
        <v/>
      </c>
    </row>
    <row r="518" spans="1:14" x14ac:dyDescent="0.2">
      <c r="A518" s="166"/>
      <c r="B518" s="204" t="e">
        <f>VLOOKUP(A518,Adr!A:B,2,FALSE)</f>
        <v>#N/A</v>
      </c>
      <c r="C518" s="197"/>
      <c r="D518" s="191"/>
      <c r="E518" s="173"/>
      <c r="F518" s="166"/>
      <c r="G518" s="169"/>
      <c r="H518" s="169"/>
      <c r="I518" s="192" t="str">
        <f t="shared" si="45"/>
        <v/>
      </c>
      <c r="J518" s="167"/>
      <c r="K518" s="5"/>
      <c r="L518" s="167" t="str">
        <f t="shared" si="47"/>
        <v/>
      </c>
      <c r="M518" s="5" t="e">
        <f t="shared" si="44"/>
        <v>#N/A</v>
      </c>
      <c r="N518" s="3" t="str">
        <f t="shared" si="48"/>
        <v/>
      </c>
    </row>
    <row r="519" spans="1:14" x14ac:dyDescent="0.2">
      <c r="A519" s="198"/>
      <c r="B519" s="204" t="e">
        <f>VLOOKUP(A519,Adr!A:B,2,FALSE)</f>
        <v>#N/A</v>
      </c>
      <c r="C519" s="169"/>
      <c r="D519" s="172"/>
      <c r="E519" s="173"/>
      <c r="F519" s="166"/>
      <c r="G519" s="169"/>
      <c r="H519" s="169"/>
      <c r="I519" s="192" t="str">
        <f t="shared" si="45"/>
        <v/>
      </c>
      <c r="J519" s="167"/>
      <c r="K519" s="5"/>
      <c r="L519" s="167" t="str">
        <f t="shared" si="47"/>
        <v/>
      </c>
      <c r="M519" s="5" t="e">
        <f t="shared" si="44"/>
        <v>#N/A</v>
      </c>
      <c r="N519" s="3" t="str">
        <f t="shared" si="48"/>
        <v/>
      </c>
    </row>
    <row r="520" spans="1:14" x14ac:dyDescent="0.2">
      <c r="A520" s="166"/>
      <c r="B520" s="204" t="e">
        <f>VLOOKUP(A520,Adr!A:B,2,FALSE)</f>
        <v>#N/A</v>
      </c>
      <c r="C520" s="197"/>
      <c r="D520" s="191"/>
      <c r="E520" s="173"/>
      <c r="F520" s="166"/>
      <c r="G520" s="169"/>
      <c r="H520" s="169"/>
      <c r="I520" s="192" t="str">
        <f t="shared" si="45"/>
        <v/>
      </c>
      <c r="J520" s="167"/>
      <c r="K520" s="5"/>
      <c r="L520" s="167" t="str">
        <f t="shared" si="47"/>
        <v/>
      </c>
      <c r="M520" s="5" t="e">
        <f t="shared" si="44"/>
        <v>#N/A</v>
      </c>
      <c r="N520" s="3" t="str">
        <f t="shared" si="48"/>
        <v/>
      </c>
    </row>
    <row r="521" spans="1:14" x14ac:dyDescent="0.2">
      <c r="A521" s="166"/>
      <c r="B521" s="204" t="e">
        <f>VLOOKUP(A521,Adr!A:B,2,FALSE)</f>
        <v>#N/A</v>
      </c>
      <c r="C521" s="197"/>
      <c r="D521" s="187"/>
      <c r="E521" s="173"/>
      <c r="F521" s="166"/>
      <c r="G521" s="169"/>
      <c r="H521" s="169"/>
      <c r="I521" s="192" t="str">
        <f t="shared" si="45"/>
        <v/>
      </c>
      <c r="J521" s="167"/>
      <c r="K521" s="5"/>
      <c r="L521" s="167" t="str">
        <f t="shared" si="47"/>
        <v/>
      </c>
      <c r="M521" s="5" t="e">
        <f t="shared" si="44"/>
        <v>#N/A</v>
      </c>
      <c r="N521" s="3" t="str">
        <f t="shared" si="48"/>
        <v/>
      </c>
    </row>
    <row r="522" spans="1:14" x14ac:dyDescent="0.2">
      <c r="A522" s="198"/>
      <c r="B522" s="204" t="e">
        <f>VLOOKUP(A522,Adr!A:B,2,FALSE)</f>
        <v>#N/A</v>
      </c>
      <c r="C522" s="169"/>
      <c r="D522" s="172"/>
      <c r="E522" s="173"/>
      <c r="F522" s="166"/>
      <c r="G522" s="169"/>
      <c r="H522" s="169"/>
      <c r="I522" s="192" t="str">
        <f t="shared" si="45"/>
        <v/>
      </c>
      <c r="J522" s="167"/>
      <c r="K522" s="5"/>
      <c r="L522" s="167" t="str">
        <f t="shared" si="47"/>
        <v/>
      </c>
      <c r="M522" s="5" t="e">
        <f t="shared" si="44"/>
        <v>#N/A</v>
      </c>
      <c r="N522" s="3" t="str">
        <f t="shared" si="48"/>
        <v/>
      </c>
    </row>
    <row r="523" spans="1:14" x14ac:dyDescent="0.2">
      <c r="A523" s="166"/>
      <c r="B523" s="204" t="e">
        <f>VLOOKUP(A523,Adr!A:B,2,FALSE)</f>
        <v>#N/A</v>
      </c>
      <c r="C523" s="197"/>
      <c r="D523" s="191"/>
      <c r="E523" s="173"/>
      <c r="F523" s="166"/>
      <c r="G523" s="169"/>
      <c r="H523" s="169"/>
      <c r="I523" s="192" t="str">
        <f t="shared" si="45"/>
        <v/>
      </c>
      <c r="J523" s="167"/>
      <c r="K523" s="5"/>
      <c r="L523" s="167" t="str">
        <f t="shared" si="47"/>
        <v/>
      </c>
      <c r="M523" s="5" t="e">
        <f t="shared" si="44"/>
        <v>#N/A</v>
      </c>
      <c r="N523" s="3" t="str">
        <f t="shared" si="48"/>
        <v/>
      </c>
    </row>
    <row r="524" spans="1:14" x14ac:dyDescent="0.2">
      <c r="A524" s="166"/>
      <c r="B524" s="204" t="e">
        <f>VLOOKUP(A524,Adr!A:B,2,FALSE)</f>
        <v>#N/A</v>
      </c>
      <c r="C524" s="197"/>
      <c r="D524" s="191"/>
      <c r="E524" s="173"/>
      <c r="F524" s="166"/>
      <c r="G524" s="169"/>
      <c r="H524" s="169"/>
      <c r="I524" s="192" t="str">
        <f t="shared" si="45"/>
        <v/>
      </c>
      <c r="J524" s="167"/>
      <c r="K524" s="5"/>
      <c r="L524" s="167" t="str">
        <f t="shared" si="47"/>
        <v/>
      </c>
      <c r="M524" s="5" t="e">
        <f t="shared" si="44"/>
        <v>#N/A</v>
      </c>
      <c r="N524" s="3" t="str">
        <f t="shared" si="48"/>
        <v/>
      </c>
    </row>
    <row r="525" spans="1:14" x14ac:dyDescent="0.2">
      <c r="A525" s="166"/>
      <c r="B525" s="204" t="e">
        <f>VLOOKUP(A525,Adr!A:B,2,FALSE)</f>
        <v>#N/A</v>
      </c>
      <c r="C525" s="197"/>
      <c r="D525" s="191"/>
      <c r="E525" s="173"/>
      <c r="F525" s="166"/>
      <c r="G525" s="169"/>
      <c r="H525" s="169"/>
      <c r="I525" s="192" t="str">
        <f t="shared" si="45"/>
        <v/>
      </c>
      <c r="J525" s="167"/>
      <c r="K525" s="5"/>
      <c r="L525" s="167" t="str">
        <f t="shared" si="47"/>
        <v/>
      </c>
      <c r="M525" s="5" t="e">
        <f t="shared" ref="M525:M588" si="49">B525&amp;F525&amp;H525&amp;C525</f>
        <v>#N/A</v>
      </c>
      <c r="N525" s="3" t="str">
        <f t="shared" si="48"/>
        <v/>
      </c>
    </row>
    <row r="526" spans="1:14" x14ac:dyDescent="0.2">
      <c r="A526" s="166"/>
      <c r="B526" s="204" t="e">
        <f>VLOOKUP(A526,Adr!A:B,2,FALSE)</f>
        <v>#N/A</v>
      </c>
      <c r="C526" s="197"/>
      <c r="D526" s="191"/>
      <c r="E526" s="173"/>
      <c r="F526" s="166"/>
      <c r="G526" s="169"/>
      <c r="H526" s="169"/>
      <c r="I526" s="192" t="str">
        <f t="shared" si="45"/>
        <v/>
      </c>
      <c r="J526" s="167"/>
      <c r="K526" s="5"/>
      <c r="L526" s="167" t="str">
        <f t="shared" si="47"/>
        <v/>
      </c>
      <c r="M526" s="5" t="e">
        <f t="shared" si="49"/>
        <v>#N/A</v>
      </c>
      <c r="N526" s="3" t="str">
        <f t="shared" si="48"/>
        <v/>
      </c>
    </row>
    <row r="527" spans="1:14" x14ac:dyDescent="0.2">
      <c r="A527" s="166"/>
      <c r="B527" s="204" t="e">
        <f>VLOOKUP(A527,Adr!A:B,2,FALSE)</f>
        <v>#N/A</v>
      </c>
      <c r="C527" s="197"/>
      <c r="D527" s="191"/>
      <c r="E527" s="173"/>
      <c r="F527" s="166"/>
      <c r="G527" s="169"/>
      <c r="H527" s="169"/>
      <c r="I527" s="192" t="str">
        <f t="shared" si="45"/>
        <v/>
      </c>
      <c r="J527" s="167"/>
      <c r="K527" s="5"/>
      <c r="L527" s="167" t="str">
        <f t="shared" si="47"/>
        <v/>
      </c>
      <c r="M527" s="5" t="e">
        <f t="shared" si="49"/>
        <v>#N/A</v>
      </c>
      <c r="N527" s="3" t="str">
        <f t="shared" si="48"/>
        <v/>
      </c>
    </row>
    <row r="528" spans="1:14" x14ac:dyDescent="0.2">
      <c r="A528" s="198"/>
      <c r="B528" s="204" t="e">
        <f>VLOOKUP(A528,Adr!A:B,2,FALSE)</f>
        <v>#N/A</v>
      </c>
      <c r="C528" s="169"/>
      <c r="D528" s="172"/>
      <c r="E528" s="173"/>
      <c r="F528" s="166"/>
      <c r="G528" s="169"/>
      <c r="H528" s="169"/>
      <c r="I528" s="192" t="str">
        <f t="shared" si="45"/>
        <v/>
      </c>
      <c r="J528" s="167"/>
      <c r="K528" s="5"/>
      <c r="L528" s="167" t="str">
        <f t="shared" si="47"/>
        <v/>
      </c>
      <c r="M528" s="5" t="e">
        <f t="shared" si="49"/>
        <v>#N/A</v>
      </c>
      <c r="N528" s="3" t="str">
        <f t="shared" si="48"/>
        <v/>
      </c>
    </row>
    <row r="529" spans="1:14" x14ac:dyDescent="0.2">
      <c r="A529" s="182"/>
      <c r="B529" s="204" t="e">
        <f>VLOOKUP(A529,Adr!A:B,2,FALSE)</f>
        <v>#N/A</v>
      </c>
      <c r="C529" s="185"/>
      <c r="D529" s="187"/>
      <c r="E529" s="230"/>
      <c r="F529" s="182"/>
      <c r="G529" s="185"/>
      <c r="H529" s="185"/>
      <c r="I529" s="192" t="str">
        <f t="shared" si="45"/>
        <v/>
      </c>
      <c r="J529" s="167"/>
      <c r="K529" s="5"/>
      <c r="L529" s="167" t="str">
        <f t="shared" si="47"/>
        <v/>
      </c>
      <c r="M529" s="5" t="e">
        <f t="shared" si="49"/>
        <v>#N/A</v>
      </c>
      <c r="N529" s="3" t="str">
        <f t="shared" si="48"/>
        <v/>
      </c>
    </row>
    <row r="530" spans="1:14" x14ac:dyDescent="0.2">
      <c r="A530" s="166"/>
      <c r="B530" s="204" t="e">
        <f>VLOOKUP(A530,Adr!A:B,2,FALSE)</f>
        <v>#N/A</v>
      </c>
      <c r="C530" s="196"/>
      <c r="D530" s="186"/>
      <c r="E530" s="173"/>
      <c r="F530" s="166"/>
      <c r="G530" s="169"/>
      <c r="H530" s="169"/>
      <c r="I530" s="192" t="str">
        <f t="shared" si="45"/>
        <v/>
      </c>
      <c r="J530" s="167"/>
      <c r="K530" s="5"/>
      <c r="L530" s="167" t="str">
        <f t="shared" si="47"/>
        <v/>
      </c>
      <c r="M530" s="5" t="e">
        <f t="shared" si="49"/>
        <v>#N/A</v>
      </c>
      <c r="N530" s="3" t="str">
        <f t="shared" si="48"/>
        <v/>
      </c>
    </row>
    <row r="531" spans="1:14" x14ac:dyDescent="0.2">
      <c r="A531" s="166"/>
      <c r="B531" s="204" t="e">
        <f>VLOOKUP(A531,Adr!A:B,2,FALSE)</f>
        <v>#N/A</v>
      </c>
      <c r="C531" s="196"/>
      <c r="D531" s="186"/>
      <c r="E531" s="173"/>
      <c r="F531" s="166"/>
      <c r="G531" s="169"/>
      <c r="H531" s="169"/>
      <c r="I531" s="192" t="str">
        <f t="shared" si="45"/>
        <v/>
      </c>
      <c r="J531" s="167"/>
      <c r="K531" s="5"/>
      <c r="L531" s="167" t="str">
        <f t="shared" si="47"/>
        <v/>
      </c>
      <c r="M531" s="5" t="e">
        <f t="shared" si="49"/>
        <v>#N/A</v>
      </c>
      <c r="N531" s="3" t="str">
        <f t="shared" si="48"/>
        <v/>
      </c>
    </row>
    <row r="532" spans="1:14" x14ac:dyDescent="0.2">
      <c r="A532" s="166"/>
      <c r="B532" s="204" t="e">
        <f>VLOOKUP(A532,Adr!A:B,2,FALSE)</f>
        <v>#N/A</v>
      </c>
      <c r="C532" s="196"/>
      <c r="D532" s="187"/>
      <c r="E532" s="173"/>
      <c r="F532" s="166"/>
      <c r="G532" s="169"/>
      <c r="H532" s="169"/>
      <c r="I532" s="192" t="str">
        <f t="shared" si="45"/>
        <v/>
      </c>
      <c r="J532" s="167"/>
      <c r="K532" s="5"/>
      <c r="L532" s="167" t="str">
        <f t="shared" si="47"/>
        <v/>
      </c>
      <c r="M532" s="5" t="e">
        <f t="shared" si="49"/>
        <v>#N/A</v>
      </c>
      <c r="N532" s="3" t="str">
        <f t="shared" si="48"/>
        <v/>
      </c>
    </row>
    <row r="533" spans="1:14" x14ac:dyDescent="0.2">
      <c r="A533" s="166"/>
      <c r="B533" s="204" t="e">
        <f>VLOOKUP(A533,Adr!A:B,2,FALSE)</f>
        <v>#N/A</v>
      </c>
      <c r="C533" s="190"/>
      <c r="D533" s="172"/>
      <c r="E533" s="173"/>
      <c r="F533" s="166"/>
      <c r="G533" s="169"/>
      <c r="H533" s="169"/>
      <c r="I533" s="192" t="str">
        <f t="shared" si="45"/>
        <v/>
      </c>
      <c r="J533" s="167"/>
      <c r="K533" s="5"/>
      <c r="L533" s="167" t="str">
        <f t="shared" si="47"/>
        <v/>
      </c>
      <c r="M533" s="5" t="e">
        <f t="shared" si="49"/>
        <v>#N/A</v>
      </c>
      <c r="N533" s="3" t="str">
        <f t="shared" si="48"/>
        <v/>
      </c>
    </row>
    <row r="534" spans="1:14" x14ac:dyDescent="0.2">
      <c r="A534" s="166"/>
      <c r="B534" s="204" t="e">
        <f>VLOOKUP(A534,Adr!A:B,2,FALSE)</f>
        <v>#N/A</v>
      </c>
      <c r="C534" s="196"/>
      <c r="D534" s="172"/>
      <c r="E534" s="173"/>
      <c r="F534" s="166"/>
      <c r="G534" s="169"/>
      <c r="H534" s="169"/>
      <c r="I534" s="192" t="str">
        <f t="shared" si="45"/>
        <v/>
      </c>
      <c r="J534" s="167"/>
      <c r="K534" s="5"/>
      <c r="L534" s="167" t="str">
        <f t="shared" si="47"/>
        <v/>
      </c>
      <c r="M534" s="5" t="e">
        <f t="shared" si="49"/>
        <v>#N/A</v>
      </c>
      <c r="N534" s="3" t="str">
        <f t="shared" si="48"/>
        <v/>
      </c>
    </row>
    <row r="535" spans="1:14" x14ac:dyDescent="0.2">
      <c r="A535" s="166"/>
      <c r="B535" s="204" t="e">
        <f>VLOOKUP(A535,Adr!A:B,2,FALSE)</f>
        <v>#N/A</v>
      </c>
      <c r="C535" s="190"/>
      <c r="D535" s="172"/>
      <c r="E535" s="173"/>
      <c r="F535" s="166"/>
      <c r="G535" s="169"/>
      <c r="H535" s="169"/>
      <c r="I535" s="192" t="str">
        <f t="shared" si="45"/>
        <v/>
      </c>
      <c r="J535" s="167"/>
      <c r="K535" s="5"/>
      <c r="L535" s="167" t="str">
        <f t="shared" si="47"/>
        <v/>
      </c>
      <c r="M535" s="5" t="e">
        <f t="shared" si="49"/>
        <v>#N/A</v>
      </c>
      <c r="N535" s="3" t="str">
        <f t="shared" si="48"/>
        <v/>
      </c>
    </row>
    <row r="536" spans="1:14" x14ac:dyDescent="0.2">
      <c r="A536" s="166"/>
      <c r="B536" s="204" t="e">
        <f>VLOOKUP(A536,Adr!A:B,2,FALSE)</f>
        <v>#N/A</v>
      </c>
      <c r="C536" s="190"/>
      <c r="D536" s="172"/>
      <c r="E536" s="173"/>
      <c r="F536" s="166"/>
      <c r="G536" s="169"/>
      <c r="H536" s="169"/>
      <c r="I536" s="192" t="str">
        <f t="shared" si="45"/>
        <v/>
      </c>
      <c r="J536" s="167"/>
      <c r="K536" s="5"/>
      <c r="L536" s="167" t="str">
        <f t="shared" si="47"/>
        <v/>
      </c>
      <c r="M536" s="5" t="e">
        <f t="shared" si="49"/>
        <v>#N/A</v>
      </c>
      <c r="N536" s="3" t="str">
        <f t="shared" si="48"/>
        <v/>
      </c>
    </row>
    <row r="537" spans="1:14" x14ac:dyDescent="0.2">
      <c r="A537" s="166"/>
      <c r="B537" s="204" t="e">
        <f>VLOOKUP(A537,Adr!A:B,2,FALSE)</f>
        <v>#N/A</v>
      </c>
      <c r="C537" s="196"/>
      <c r="D537" s="187"/>
      <c r="E537" s="173"/>
      <c r="F537" s="166"/>
      <c r="G537" s="169"/>
      <c r="H537" s="169"/>
      <c r="I537" s="192" t="str">
        <f t="shared" si="45"/>
        <v/>
      </c>
      <c r="J537" s="167"/>
      <c r="K537" s="5"/>
      <c r="L537" s="167" t="str">
        <f t="shared" si="47"/>
        <v/>
      </c>
      <c r="M537" s="5" t="e">
        <f t="shared" si="49"/>
        <v>#N/A</v>
      </c>
      <c r="N537" s="3" t="str">
        <f t="shared" si="48"/>
        <v/>
      </c>
    </row>
    <row r="538" spans="1:14" x14ac:dyDescent="0.2">
      <c r="A538" s="166"/>
      <c r="B538" s="204" t="e">
        <f>VLOOKUP(A538,Adr!A:B,2,FALSE)</f>
        <v>#N/A</v>
      </c>
      <c r="C538" s="196"/>
      <c r="D538" s="187"/>
      <c r="E538" s="173"/>
      <c r="F538" s="166"/>
      <c r="G538" s="169"/>
      <c r="H538" s="169"/>
      <c r="I538" s="192" t="str">
        <f t="shared" si="45"/>
        <v/>
      </c>
      <c r="J538" s="167"/>
      <c r="K538" s="5"/>
      <c r="L538" s="167" t="str">
        <f t="shared" si="47"/>
        <v/>
      </c>
      <c r="M538" s="5" t="e">
        <f t="shared" si="49"/>
        <v>#N/A</v>
      </c>
      <c r="N538" s="3" t="str">
        <f t="shared" si="48"/>
        <v/>
      </c>
    </row>
    <row r="539" spans="1:14" x14ac:dyDescent="0.2">
      <c r="A539" s="166"/>
      <c r="B539" s="204" t="e">
        <f>VLOOKUP(A539,Adr!A:B,2,FALSE)</f>
        <v>#N/A</v>
      </c>
      <c r="C539" s="185"/>
      <c r="D539" s="187"/>
      <c r="E539" s="173"/>
      <c r="F539" s="182"/>
      <c r="G539" s="185"/>
      <c r="H539" s="185"/>
      <c r="I539" s="192" t="str">
        <f t="shared" si="45"/>
        <v/>
      </c>
      <c r="J539" s="167"/>
      <c r="K539" s="5"/>
      <c r="L539" s="167" t="str">
        <f t="shared" si="47"/>
        <v/>
      </c>
      <c r="M539" s="5" t="e">
        <f t="shared" si="49"/>
        <v>#N/A</v>
      </c>
      <c r="N539" s="3" t="str">
        <f t="shared" si="48"/>
        <v/>
      </c>
    </row>
    <row r="540" spans="1:14" x14ac:dyDescent="0.2">
      <c r="A540" s="166"/>
      <c r="B540" s="204" t="e">
        <f>VLOOKUP(A540,Adr!A:B,2,FALSE)</f>
        <v>#N/A</v>
      </c>
      <c r="C540" s="197"/>
      <c r="D540" s="191"/>
      <c r="E540" s="173"/>
      <c r="F540" s="182"/>
      <c r="G540" s="185"/>
      <c r="H540" s="185"/>
      <c r="I540" s="192" t="str">
        <f t="shared" si="45"/>
        <v/>
      </c>
      <c r="J540" s="167"/>
      <c r="K540" s="5"/>
      <c r="L540" s="167" t="str">
        <f t="shared" si="47"/>
        <v/>
      </c>
      <c r="M540" s="5" t="e">
        <f t="shared" si="49"/>
        <v>#N/A</v>
      </c>
      <c r="N540" s="3" t="str">
        <f t="shared" si="48"/>
        <v/>
      </c>
    </row>
    <row r="541" spans="1:14" x14ac:dyDescent="0.2">
      <c r="A541" s="166"/>
      <c r="B541" s="204" t="e">
        <f>VLOOKUP(A541,Adr!A:B,2,FALSE)</f>
        <v>#N/A</v>
      </c>
      <c r="C541" s="185"/>
      <c r="D541" s="187"/>
      <c r="E541" s="173"/>
      <c r="F541" s="182"/>
      <c r="G541" s="185"/>
      <c r="H541" s="185"/>
      <c r="I541" s="192" t="str">
        <f t="shared" si="45"/>
        <v/>
      </c>
      <c r="J541" s="167"/>
      <c r="K541" s="5"/>
      <c r="L541" s="167" t="str">
        <f t="shared" si="47"/>
        <v/>
      </c>
      <c r="M541" s="5" t="e">
        <f t="shared" si="49"/>
        <v>#N/A</v>
      </c>
      <c r="N541" s="3" t="str">
        <f t="shared" si="48"/>
        <v/>
      </c>
    </row>
    <row r="542" spans="1:14" x14ac:dyDescent="0.2">
      <c r="A542" s="182"/>
      <c r="B542" s="204" t="e">
        <f>VLOOKUP(A542,Adr!A:B,2,FALSE)</f>
        <v>#N/A</v>
      </c>
      <c r="C542" s="185"/>
      <c r="D542" s="187"/>
      <c r="E542" s="230"/>
      <c r="F542" s="182"/>
      <c r="G542" s="185"/>
      <c r="H542" s="185"/>
      <c r="I542" s="192" t="str">
        <f t="shared" ref="I542:I605" si="50">A542&amp;F542</f>
        <v/>
      </c>
      <c r="J542" s="167"/>
      <c r="K542" s="5"/>
      <c r="L542" s="167" t="str">
        <f t="shared" ref="L542:L605" si="51">A542&amp;G542&amp;H542</f>
        <v/>
      </c>
      <c r="M542" s="5" t="e">
        <f t="shared" si="49"/>
        <v>#N/A</v>
      </c>
      <c r="N542" s="3" t="str">
        <f t="shared" si="48"/>
        <v/>
      </c>
    </row>
    <row r="543" spans="1:14" x14ac:dyDescent="0.2">
      <c r="A543" s="166"/>
      <c r="B543" s="204" t="e">
        <f>VLOOKUP(A543,Adr!A:B,2,FALSE)</f>
        <v>#N/A</v>
      </c>
      <c r="C543" s="196"/>
      <c r="D543" s="186"/>
      <c r="E543" s="173"/>
      <c r="F543" s="166"/>
      <c r="G543" s="169"/>
      <c r="H543" s="169"/>
      <c r="I543" s="192" t="str">
        <f t="shared" si="50"/>
        <v/>
      </c>
      <c r="J543" s="167"/>
      <c r="K543" s="5"/>
      <c r="L543" s="167" t="str">
        <f t="shared" si="51"/>
        <v/>
      </c>
      <c r="M543" s="5" t="e">
        <f t="shared" si="49"/>
        <v>#N/A</v>
      </c>
      <c r="N543" s="3" t="str">
        <f t="shared" si="48"/>
        <v/>
      </c>
    </row>
    <row r="544" spans="1:14" x14ac:dyDescent="0.2">
      <c r="A544" s="166"/>
      <c r="B544" s="204" t="e">
        <f>VLOOKUP(A544,Adr!A:B,2,FALSE)</f>
        <v>#N/A</v>
      </c>
      <c r="C544" s="196"/>
      <c r="D544" s="186"/>
      <c r="E544" s="173"/>
      <c r="F544" s="166"/>
      <c r="G544" s="169"/>
      <c r="H544" s="169"/>
      <c r="I544" s="192" t="str">
        <f t="shared" si="50"/>
        <v/>
      </c>
      <c r="J544" s="167"/>
      <c r="K544" s="5"/>
      <c r="L544" s="167" t="str">
        <f t="shared" si="51"/>
        <v/>
      </c>
      <c r="M544" s="5" t="e">
        <f t="shared" si="49"/>
        <v>#N/A</v>
      </c>
      <c r="N544" s="3" t="str">
        <f t="shared" si="48"/>
        <v/>
      </c>
    </row>
    <row r="545" spans="1:14" x14ac:dyDescent="0.2">
      <c r="A545" s="166"/>
      <c r="B545" s="204" t="e">
        <f>VLOOKUP(A545,Adr!A:B,2,FALSE)</f>
        <v>#N/A</v>
      </c>
      <c r="C545" s="196"/>
      <c r="D545" s="186"/>
      <c r="E545" s="173"/>
      <c r="F545" s="166"/>
      <c r="G545" s="169"/>
      <c r="H545" s="169"/>
      <c r="I545" s="192" t="str">
        <f t="shared" si="50"/>
        <v/>
      </c>
      <c r="J545" s="167"/>
      <c r="K545" s="5"/>
      <c r="L545" s="167" t="str">
        <f t="shared" si="51"/>
        <v/>
      </c>
      <c r="M545" s="5" t="e">
        <f t="shared" si="49"/>
        <v>#N/A</v>
      </c>
      <c r="N545" s="3" t="str">
        <f t="shared" si="48"/>
        <v/>
      </c>
    </row>
    <row r="546" spans="1:14" x14ac:dyDescent="0.2">
      <c r="A546" s="166"/>
      <c r="B546" s="204" t="e">
        <f>VLOOKUP(A546,Adr!A:B,2,FALSE)</f>
        <v>#N/A</v>
      </c>
      <c r="C546" s="196"/>
      <c r="D546" s="186"/>
      <c r="E546" s="173"/>
      <c r="F546" s="166"/>
      <c r="G546" s="169"/>
      <c r="H546" s="169"/>
      <c r="I546" s="192" t="str">
        <f t="shared" si="50"/>
        <v/>
      </c>
      <c r="J546" s="167"/>
      <c r="K546" s="5"/>
      <c r="L546" s="167" t="str">
        <f t="shared" si="51"/>
        <v/>
      </c>
      <c r="M546" s="5" t="e">
        <f t="shared" si="49"/>
        <v>#N/A</v>
      </c>
      <c r="N546" s="3" t="str">
        <f t="shared" si="48"/>
        <v/>
      </c>
    </row>
    <row r="547" spans="1:14" x14ac:dyDescent="0.2">
      <c r="A547" s="166"/>
      <c r="B547" s="204" t="e">
        <f>VLOOKUP(A547,Adr!A:B,2,FALSE)</f>
        <v>#N/A</v>
      </c>
      <c r="C547" s="190"/>
      <c r="D547" s="172"/>
      <c r="E547" s="173"/>
      <c r="F547" s="166"/>
      <c r="G547" s="169"/>
      <c r="H547" s="169"/>
      <c r="I547" s="192" t="str">
        <f t="shared" si="50"/>
        <v/>
      </c>
      <c r="J547" s="167"/>
      <c r="K547" s="5"/>
      <c r="L547" s="167" t="str">
        <f t="shared" si="51"/>
        <v/>
      </c>
      <c r="M547" s="5" t="e">
        <f t="shared" si="49"/>
        <v>#N/A</v>
      </c>
      <c r="N547" s="3" t="str">
        <f t="shared" si="48"/>
        <v/>
      </c>
    </row>
    <row r="548" spans="1:14" x14ac:dyDescent="0.2">
      <c r="A548" s="182"/>
      <c r="B548" s="204" t="e">
        <f>VLOOKUP(A548,Adr!A:B,2,FALSE)</f>
        <v>#N/A</v>
      </c>
      <c r="C548" s="185"/>
      <c r="D548" s="187"/>
      <c r="E548" s="230"/>
      <c r="F548" s="182"/>
      <c r="G548" s="185"/>
      <c r="H548" s="185"/>
      <c r="I548" s="192" t="str">
        <f t="shared" si="50"/>
        <v/>
      </c>
      <c r="J548" s="167"/>
      <c r="K548" s="5"/>
      <c r="L548" s="167" t="str">
        <f t="shared" si="51"/>
        <v/>
      </c>
      <c r="M548" s="5" t="e">
        <f t="shared" si="49"/>
        <v>#N/A</v>
      </c>
      <c r="N548" s="3" t="str">
        <f t="shared" si="48"/>
        <v/>
      </c>
    </row>
    <row r="549" spans="1:14" x14ac:dyDescent="0.2">
      <c r="A549" s="166"/>
      <c r="B549" s="204" t="e">
        <f>VLOOKUP(A549,Adr!A:B,2,FALSE)</f>
        <v>#N/A</v>
      </c>
      <c r="C549" s="196"/>
      <c r="D549" s="186"/>
      <c r="E549" s="173"/>
      <c r="F549" s="166"/>
      <c r="G549" s="169"/>
      <c r="H549" s="169"/>
      <c r="I549" s="192" t="str">
        <f t="shared" si="50"/>
        <v/>
      </c>
      <c r="J549" s="167"/>
      <c r="K549" s="5"/>
      <c r="L549" s="167" t="str">
        <f t="shared" si="51"/>
        <v/>
      </c>
      <c r="M549" s="5" t="e">
        <f t="shared" si="49"/>
        <v>#N/A</v>
      </c>
      <c r="N549" s="3" t="str">
        <f t="shared" si="48"/>
        <v/>
      </c>
    </row>
    <row r="550" spans="1:14" x14ac:dyDescent="0.2">
      <c r="A550" s="166"/>
      <c r="B550" s="204" t="e">
        <f>VLOOKUP(A550,Adr!A:B,2,FALSE)</f>
        <v>#N/A</v>
      </c>
      <c r="C550" s="196"/>
      <c r="D550" s="186"/>
      <c r="E550" s="173"/>
      <c r="F550" s="166"/>
      <c r="G550" s="169"/>
      <c r="H550" s="169"/>
      <c r="I550" s="192" t="str">
        <f t="shared" si="50"/>
        <v/>
      </c>
      <c r="J550" s="167"/>
      <c r="K550" s="5"/>
      <c r="L550" s="167" t="str">
        <f t="shared" si="51"/>
        <v/>
      </c>
      <c r="M550" s="5" t="e">
        <f t="shared" si="49"/>
        <v>#N/A</v>
      </c>
      <c r="N550" s="3" t="str">
        <f t="shared" si="48"/>
        <v/>
      </c>
    </row>
    <row r="551" spans="1:14" x14ac:dyDescent="0.2">
      <c r="A551" s="166"/>
      <c r="B551" s="204" t="e">
        <f>VLOOKUP(A551,Adr!A:B,2,FALSE)</f>
        <v>#N/A</v>
      </c>
      <c r="C551" s="196"/>
      <c r="D551" s="186"/>
      <c r="E551" s="173"/>
      <c r="F551" s="166"/>
      <c r="G551" s="169"/>
      <c r="H551" s="169"/>
      <c r="I551" s="192" t="str">
        <f t="shared" si="50"/>
        <v/>
      </c>
      <c r="J551" s="167"/>
      <c r="K551" s="5"/>
      <c r="L551" s="167" t="str">
        <f t="shared" si="51"/>
        <v/>
      </c>
      <c r="M551" s="5" t="e">
        <f t="shared" si="49"/>
        <v>#N/A</v>
      </c>
      <c r="N551" s="3" t="str">
        <f t="shared" si="48"/>
        <v/>
      </c>
    </row>
    <row r="552" spans="1:14" x14ac:dyDescent="0.2">
      <c r="A552" s="166"/>
      <c r="B552" s="204" t="e">
        <f>VLOOKUP(A552,Adr!A:B,2,FALSE)</f>
        <v>#N/A</v>
      </c>
      <c r="C552" s="196"/>
      <c r="D552" s="186"/>
      <c r="E552" s="173"/>
      <c r="F552" s="166"/>
      <c r="G552" s="169"/>
      <c r="H552" s="169"/>
      <c r="I552" s="192" t="str">
        <f t="shared" si="50"/>
        <v/>
      </c>
      <c r="J552" s="167"/>
      <c r="K552" s="5"/>
      <c r="L552" s="167" t="str">
        <f t="shared" si="51"/>
        <v/>
      </c>
      <c r="M552" s="5" t="e">
        <f t="shared" si="49"/>
        <v>#N/A</v>
      </c>
      <c r="N552" s="3" t="str">
        <f t="shared" si="48"/>
        <v/>
      </c>
    </row>
    <row r="553" spans="1:14" x14ac:dyDescent="0.2">
      <c r="A553" s="182"/>
      <c r="B553" s="204" t="e">
        <f>VLOOKUP(A553,Adr!A:B,2,FALSE)</f>
        <v>#N/A</v>
      </c>
      <c r="C553" s="185"/>
      <c r="D553" s="187"/>
      <c r="E553" s="230"/>
      <c r="F553" s="182"/>
      <c r="G553" s="185"/>
      <c r="H553" s="185"/>
      <c r="I553" s="192" t="str">
        <f t="shared" si="50"/>
        <v/>
      </c>
      <c r="J553" s="167"/>
      <c r="K553" s="5"/>
      <c r="L553" s="167" t="str">
        <f t="shared" si="51"/>
        <v/>
      </c>
      <c r="M553" s="5" t="e">
        <f t="shared" si="49"/>
        <v>#N/A</v>
      </c>
      <c r="N553" s="3" t="str">
        <f t="shared" si="48"/>
        <v/>
      </c>
    </row>
    <row r="554" spans="1:14" x14ac:dyDescent="0.2">
      <c r="A554" s="166"/>
      <c r="B554" s="204" t="e">
        <f>VLOOKUP(A554,Adr!A:B,2,FALSE)</f>
        <v>#N/A</v>
      </c>
      <c r="C554" s="196"/>
      <c r="D554" s="186"/>
      <c r="E554" s="173"/>
      <c r="F554" s="166"/>
      <c r="G554" s="169"/>
      <c r="H554" s="169"/>
      <c r="I554" s="192" t="str">
        <f t="shared" si="50"/>
        <v/>
      </c>
      <c r="J554" s="167"/>
      <c r="K554" s="5"/>
      <c r="L554" s="167" t="str">
        <f t="shared" si="51"/>
        <v/>
      </c>
      <c r="M554" s="5" t="e">
        <f t="shared" si="49"/>
        <v>#N/A</v>
      </c>
      <c r="N554" s="3" t="str">
        <f t="shared" si="48"/>
        <v/>
      </c>
    </row>
    <row r="555" spans="1:14" x14ac:dyDescent="0.2">
      <c r="A555" s="166"/>
      <c r="B555" s="204" t="e">
        <f>VLOOKUP(A555,Adr!A:B,2,FALSE)</f>
        <v>#N/A</v>
      </c>
      <c r="C555" s="196"/>
      <c r="D555" s="186"/>
      <c r="E555" s="173"/>
      <c r="F555" s="166"/>
      <c r="G555" s="169"/>
      <c r="H555" s="169"/>
      <c r="I555" s="192" t="str">
        <f t="shared" si="50"/>
        <v/>
      </c>
      <c r="J555" s="167"/>
      <c r="K555" s="5"/>
      <c r="L555" s="167" t="str">
        <f t="shared" si="51"/>
        <v/>
      </c>
      <c r="M555" s="5" t="e">
        <f t="shared" si="49"/>
        <v>#N/A</v>
      </c>
      <c r="N555" s="3" t="str">
        <f t="shared" si="48"/>
        <v/>
      </c>
    </row>
    <row r="556" spans="1:14" x14ac:dyDescent="0.2">
      <c r="A556" s="166"/>
      <c r="B556" s="204" t="e">
        <f>VLOOKUP(A556,Adr!A:B,2,FALSE)</f>
        <v>#N/A</v>
      </c>
      <c r="C556" s="196"/>
      <c r="D556" s="186"/>
      <c r="E556" s="173"/>
      <c r="F556" s="166"/>
      <c r="G556" s="169"/>
      <c r="H556" s="169"/>
      <c r="I556" s="192" t="str">
        <f t="shared" si="50"/>
        <v/>
      </c>
      <c r="J556" s="167"/>
      <c r="K556" s="5"/>
      <c r="L556" s="167" t="str">
        <f t="shared" si="51"/>
        <v/>
      </c>
      <c r="M556" s="5" t="e">
        <f t="shared" si="49"/>
        <v>#N/A</v>
      </c>
      <c r="N556" s="3" t="str">
        <f t="shared" si="48"/>
        <v/>
      </c>
    </row>
    <row r="557" spans="1:14" x14ac:dyDescent="0.2">
      <c r="A557" s="166"/>
      <c r="B557" s="204" t="e">
        <f>VLOOKUP(A557,Adr!A:B,2,FALSE)</f>
        <v>#N/A</v>
      </c>
      <c r="C557" s="190"/>
      <c r="D557" s="187"/>
      <c r="E557" s="173"/>
      <c r="F557" s="166"/>
      <c r="G557" s="169"/>
      <c r="H557" s="169"/>
      <c r="I557" s="192" t="str">
        <f t="shared" si="50"/>
        <v/>
      </c>
      <c r="J557" s="167"/>
      <c r="K557" s="5"/>
      <c r="L557" s="167" t="str">
        <f t="shared" si="51"/>
        <v/>
      </c>
      <c r="M557" s="5" t="e">
        <f t="shared" si="49"/>
        <v>#N/A</v>
      </c>
      <c r="N557" s="3" t="str">
        <f t="shared" si="48"/>
        <v/>
      </c>
    </row>
    <row r="558" spans="1:14" x14ac:dyDescent="0.2">
      <c r="A558" s="166"/>
      <c r="B558" s="204" t="e">
        <f>VLOOKUP(A558,Adr!A:B,2,FALSE)</f>
        <v>#N/A</v>
      </c>
      <c r="C558" s="196"/>
      <c r="D558" s="187"/>
      <c r="E558" s="173"/>
      <c r="F558" s="166"/>
      <c r="G558" s="169"/>
      <c r="H558" s="169"/>
      <c r="I558" s="192" t="str">
        <f t="shared" si="50"/>
        <v/>
      </c>
      <c r="J558" s="167"/>
      <c r="K558" s="5"/>
      <c r="L558" s="167" t="str">
        <f t="shared" si="51"/>
        <v/>
      </c>
      <c r="M558" s="5" t="e">
        <f t="shared" si="49"/>
        <v>#N/A</v>
      </c>
      <c r="N558" s="3" t="str">
        <f t="shared" si="48"/>
        <v/>
      </c>
    </row>
    <row r="559" spans="1:14" x14ac:dyDescent="0.2">
      <c r="A559" s="166"/>
      <c r="B559" s="204" t="e">
        <f>VLOOKUP(A559,Adr!A:B,2,FALSE)</f>
        <v>#N/A</v>
      </c>
      <c r="C559" s="190"/>
      <c r="D559" s="172"/>
      <c r="E559" s="173"/>
      <c r="F559" s="166"/>
      <c r="G559" s="169"/>
      <c r="H559" s="169"/>
      <c r="I559" s="192" t="str">
        <f t="shared" si="50"/>
        <v/>
      </c>
      <c r="J559" s="167"/>
      <c r="K559" s="5"/>
      <c r="L559" s="167" t="str">
        <f t="shared" si="51"/>
        <v/>
      </c>
      <c r="M559" s="5" t="e">
        <f t="shared" si="49"/>
        <v>#N/A</v>
      </c>
      <c r="N559" s="3" t="str">
        <f t="shared" si="48"/>
        <v/>
      </c>
    </row>
    <row r="560" spans="1:14" x14ac:dyDescent="0.2">
      <c r="A560" s="166"/>
      <c r="B560" s="204" t="e">
        <f>VLOOKUP(A560,Adr!A:B,2,FALSE)</f>
        <v>#N/A</v>
      </c>
      <c r="C560" s="196"/>
      <c r="D560" s="187"/>
      <c r="E560" s="173"/>
      <c r="F560" s="166"/>
      <c r="G560" s="169"/>
      <c r="H560" s="169"/>
      <c r="I560" s="192" t="str">
        <f t="shared" si="50"/>
        <v/>
      </c>
      <c r="J560" s="167"/>
      <c r="K560" s="5"/>
      <c r="L560" s="167" t="str">
        <f t="shared" si="51"/>
        <v/>
      </c>
      <c r="M560" s="5" t="e">
        <f t="shared" si="49"/>
        <v>#N/A</v>
      </c>
      <c r="N560" s="3" t="str">
        <f t="shared" si="48"/>
        <v/>
      </c>
    </row>
    <row r="561" spans="1:14" x14ac:dyDescent="0.2">
      <c r="A561" s="166"/>
      <c r="B561" s="204" t="e">
        <f>VLOOKUP(A561,Adr!A:B,2,FALSE)</f>
        <v>#N/A</v>
      </c>
      <c r="C561" s="196"/>
      <c r="D561" s="187"/>
      <c r="E561" s="173"/>
      <c r="F561" s="166"/>
      <c r="G561" s="169"/>
      <c r="H561" s="169"/>
      <c r="I561" s="192" t="str">
        <f t="shared" si="50"/>
        <v/>
      </c>
      <c r="J561" s="167"/>
      <c r="K561" s="5"/>
      <c r="L561" s="167" t="str">
        <f t="shared" si="51"/>
        <v/>
      </c>
      <c r="M561" s="5" t="e">
        <f t="shared" si="49"/>
        <v>#N/A</v>
      </c>
      <c r="N561" s="3" t="str">
        <f t="shared" si="48"/>
        <v/>
      </c>
    </row>
    <row r="562" spans="1:14" x14ac:dyDescent="0.2">
      <c r="A562" s="182"/>
      <c r="B562" s="204" t="e">
        <f>VLOOKUP(A562,Adr!A:B,2,FALSE)</f>
        <v>#N/A</v>
      </c>
      <c r="C562" s="185"/>
      <c r="D562" s="187"/>
      <c r="E562" s="230"/>
      <c r="F562" s="182"/>
      <c r="G562" s="185"/>
      <c r="H562" s="185"/>
      <c r="I562" s="192" t="str">
        <f t="shared" si="50"/>
        <v/>
      </c>
      <c r="J562" s="167"/>
      <c r="K562" s="5"/>
      <c r="L562" s="167" t="str">
        <f t="shared" si="51"/>
        <v/>
      </c>
      <c r="M562" s="5" t="e">
        <f t="shared" si="49"/>
        <v>#N/A</v>
      </c>
      <c r="N562" s="3" t="str">
        <f t="shared" si="48"/>
        <v/>
      </c>
    </row>
    <row r="563" spans="1:14" x14ac:dyDescent="0.2">
      <c r="A563" s="166"/>
      <c r="B563" s="204" t="e">
        <f>VLOOKUP(A563,Adr!A:B,2,FALSE)</f>
        <v>#N/A</v>
      </c>
      <c r="C563" s="196"/>
      <c r="D563" s="187"/>
      <c r="E563" s="173"/>
      <c r="F563" s="166"/>
      <c r="G563" s="169"/>
      <c r="H563" s="169"/>
      <c r="I563" s="192" t="str">
        <f t="shared" si="50"/>
        <v/>
      </c>
      <c r="J563" s="167"/>
      <c r="K563" s="5"/>
      <c r="L563" s="167" t="str">
        <f t="shared" si="51"/>
        <v/>
      </c>
      <c r="M563" s="5" t="e">
        <f t="shared" si="49"/>
        <v>#N/A</v>
      </c>
      <c r="N563" s="3" t="str">
        <f t="shared" si="48"/>
        <v/>
      </c>
    </row>
    <row r="564" spans="1:14" x14ac:dyDescent="0.2">
      <c r="A564" s="166"/>
      <c r="B564" s="204" t="e">
        <f>VLOOKUP(A564,Adr!A:B,2,FALSE)</f>
        <v>#N/A</v>
      </c>
      <c r="C564" s="196"/>
      <c r="D564" s="186"/>
      <c r="E564" s="173"/>
      <c r="F564" s="166"/>
      <c r="G564" s="169"/>
      <c r="H564" s="169"/>
      <c r="I564" s="192" t="str">
        <f t="shared" si="50"/>
        <v/>
      </c>
      <c r="J564" s="167"/>
      <c r="K564" s="5"/>
      <c r="L564" s="167" t="str">
        <f t="shared" si="51"/>
        <v/>
      </c>
      <c r="M564" s="5" t="e">
        <f t="shared" si="49"/>
        <v>#N/A</v>
      </c>
      <c r="N564" s="3" t="str">
        <f t="shared" si="48"/>
        <v/>
      </c>
    </row>
    <row r="565" spans="1:14" x14ac:dyDescent="0.2">
      <c r="A565" s="166"/>
      <c r="B565" s="204" t="e">
        <f>VLOOKUP(A565,Adr!A:B,2,FALSE)</f>
        <v>#N/A</v>
      </c>
      <c r="C565" s="196"/>
      <c r="D565" s="187"/>
      <c r="E565" s="173"/>
      <c r="F565" s="166"/>
      <c r="G565" s="169"/>
      <c r="H565" s="169"/>
      <c r="I565" s="192" t="str">
        <f t="shared" si="50"/>
        <v/>
      </c>
      <c r="J565" s="167"/>
      <c r="K565" s="5"/>
      <c r="L565" s="167" t="str">
        <f t="shared" si="51"/>
        <v/>
      </c>
      <c r="M565" s="5" t="e">
        <f t="shared" si="49"/>
        <v>#N/A</v>
      </c>
      <c r="N565" s="3" t="str">
        <f t="shared" si="48"/>
        <v/>
      </c>
    </row>
    <row r="566" spans="1:14" x14ac:dyDescent="0.2">
      <c r="A566" s="198"/>
      <c r="B566" s="204" t="e">
        <f>VLOOKUP(A566,Adr!A:B,2,FALSE)</f>
        <v>#N/A</v>
      </c>
      <c r="C566" s="169"/>
      <c r="D566" s="172"/>
      <c r="E566" s="173"/>
      <c r="F566" s="166"/>
      <c r="G566" s="169"/>
      <c r="H566" s="169"/>
      <c r="I566" s="192" t="str">
        <f t="shared" si="50"/>
        <v/>
      </c>
      <c r="J566" s="167"/>
      <c r="K566" s="5"/>
      <c r="L566" s="167" t="str">
        <f t="shared" si="51"/>
        <v/>
      </c>
      <c r="M566" s="5" t="e">
        <f t="shared" si="49"/>
        <v>#N/A</v>
      </c>
      <c r="N566" s="3" t="str">
        <f t="shared" si="48"/>
        <v/>
      </c>
    </row>
    <row r="567" spans="1:14" x14ac:dyDescent="0.2">
      <c r="A567" s="166"/>
      <c r="B567" s="204" t="e">
        <f>VLOOKUP(A567,Adr!A:B,2,FALSE)</f>
        <v>#N/A</v>
      </c>
      <c r="C567" s="190"/>
      <c r="D567" s="172"/>
      <c r="E567" s="173"/>
      <c r="F567" s="166"/>
      <c r="G567" s="169"/>
      <c r="H567" s="169"/>
      <c r="I567" s="192" t="str">
        <f t="shared" si="50"/>
        <v/>
      </c>
      <c r="J567" s="167"/>
      <c r="K567" s="5"/>
      <c r="L567" s="167" t="str">
        <f t="shared" si="51"/>
        <v/>
      </c>
      <c r="M567" s="5" t="e">
        <f t="shared" si="49"/>
        <v>#N/A</v>
      </c>
      <c r="N567" s="3" t="str">
        <f t="shared" si="48"/>
        <v/>
      </c>
    </row>
    <row r="568" spans="1:14" x14ac:dyDescent="0.2">
      <c r="A568" s="166"/>
      <c r="B568" s="204" t="e">
        <f>VLOOKUP(A568,Adr!A:B,2,FALSE)</f>
        <v>#N/A</v>
      </c>
      <c r="C568" s="190"/>
      <c r="D568" s="172"/>
      <c r="E568" s="173"/>
      <c r="F568" s="166"/>
      <c r="G568" s="169"/>
      <c r="H568" s="169"/>
      <c r="I568" s="192" t="str">
        <f t="shared" si="50"/>
        <v/>
      </c>
      <c r="J568" s="167"/>
      <c r="K568" s="5"/>
      <c r="L568" s="167" t="str">
        <f t="shared" si="51"/>
        <v/>
      </c>
      <c r="M568" s="5" t="e">
        <f t="shared" si="49"/>
        <v>#N/A</v>
      </c>
      <c r="N568" s="3" t="str">
        <f t="shared" si="48"/>
        <v/>
      </c>
    </row>
    <row r="569" spans="1:14" x14ac:dyDescent="0.2">
      <c r="A569" s="166"/>
      <c r="B569" s="204" t="e">
        <f>VLOOKUP(A569,Adr!A:B,2,FALSE)</f>
        <v>#N/A</v>
      </c>
      <c r="C569" s="190"/>
      <c r="D569" s="172"/>
      <c r="E569" s="173"/>
      <c r="F569" s="166"/>
      <c r="G569" s="169"/>
      <c r="H569" s="169"/>
      <c r="I569" s="192" t="str">
        <f t="shared" si="50"/>
        <v/>
      </c>
      <c r="J569" s="167"/>
      <c r="K569" s="5"/>
      <c r="L569" s="167" t="str">
        <f t="shared" si="51"/>
        <v/>
      </c>
      <c r="M569" s="5" t="e">
        <f t="shared" si="49"/>
        <v>#N/A</v>
      </c>
      <c r="N569" s="3" t="str">
        <f t="shared" si="48"/>
        <v/>
      </c>
    </row>
    <row r="570" spans="1:14" x14ac:dyDescent="0.2">
      <c r="A570" s="166"/>
      <c r="B570" s="204" t="e">
        <f>VLOOKUP(A570,Adr!A:B,2,FALSE)</f>
        <v>#N/A</v>
      </c>
      <c r="C570" s="196"/>
      <c r="D570" s="172"/>
      <c r="E570" s="173"/>
      <c r="F570" s="166"/>
      <c r="G570" s="169"/>
      <c r="H570" s="169"/>
      <c r="I570" s="192" t="str">
        <f t="shared" si="50"/>
        <v/>
      </c>
      <c r="J570" s="167"/>
      <c r="K570" s="5"/>
      <c r="L570" s="167" t="str">
        <f t="shared" si="51"/>
        <v/>
      </c>
      <c r="M570" s="5" t="e">
        <f t="shared" si="49"/>
        <v>#N/A</v>
      </c>
      <c r="N570" s="3" t="str">
        <f t="shared" si="48"/>
        <v/>
      </c>
    </row>
    <row r="571" spans="1:14" x14ac:dyDescent="0.2">
      <c r="A571" s="166"/>
      <c r="B571" s="204" t="e">
        <f>VLOOKUP(A571,Adr!A:B,2,FALSE)</f>
        <v>#N/A</v>
      </c>
      <c r="C571" s="190"/>
      <c r="D571" s="172"/>
      <c r="E571" s="173"/>
      <c r="F571" s="166"/>
      <c r="G571" s="169"/>
      <c r="H571" s="169"/>
      <c r="I571" s="192" t="str">
        <f t="shared" si="50"/>
        <v/>
      </c>
      <c r="J571" s="167"/>
      <c r="K571" s="5"/>
      <c r="L571" s="167" t="str">
        <f t="shared" si="51"/>
        <v/>
      </c>
      <c r="M571" s="5" t="e">
        <f t="shared" si="49"/>
        <v>#N/A</v>
      </c>
      <c r="N571" s="3" t="str">
        <f t="shared" si="48"/>
        <v/>
      </c>
    </row>
    <row r="572" spans="1:14" x14ac:dyDescent="0.2">
      <c r="A572" s="166"/>
      <c r="B572" s="204" t="e">
        <f>VLOOKUP(A572,Adr!A:B,2,FALSE)</f>
        <v>#N/A</v>
      </c>
      <c r="C572" s="196"/>
      <c r="D572" s="187"/>
      <c r="E572" s="173"/>
      <c r="F572" s="166"/>
      <c r="G572" s="169"/>
      <c r="H572" s="169"/>
      <c r="I572" s="192" t="str">
        <f t="shared" si="50"/>
        <v/>
      </c>
      <c r="J572" s="167"/>
      <c r="K572" s="5"/>
      <c r="L572" s="167" t="str">
        <f t="shared" si="51"/>
        <v/>
      </c>
      <c r="M572" s="5" t="e">
        <f t="shared" si="49"/>
        <v>#N/A</v>
      </c>
      <c r="N572" s="3" t="str">
        <f t="shared" si="48"/>
        <v/>
      </c>
    </row>
    <row r="573" spans="1:14" x14ac:dyDescent="0.2">
      <c r="A573" s="166"/>
      <c r="B573" s="204" t="e">
        <f>VLOOKUP(A573,Adr!A:B,2,FALSE)</f>
        <v>#N/A</v>
      </c>
      <c r="C573" s="196"/>
      <c r="D573" s="187"/>
      <c r="E573" s="173"/>
      <c r="F573" s="166"/>
      <c r="G573" s="169"/>
      <c r="H573" s="169"/>
      <c r="I573" s="192" t="str">
        <f t="shared" si="50"/>
        <v/>
      </c>
      <c r="J573" s="167"/>
      <c r="K573" s="5"/>
      <c r="L573" s="167" t="str">
        <f t="shared" si="51"/>
        <v/>
      </c>
      <c r="M573" s="5" t="e">
        <f t="shared" si="49"/>
        <v>#N/A</v>
      </c>
      <c r="N573" s="3" t="str">
        <f t="shared" si="48"/>
        <v/>
      </c>
    </row>
    <row r="574" spans="1:14" x14ac:dyDescent="0.2">
      <c r="A574" s="202"/>
      <c r="B574" s="204" t="e">
        <f>VLOOKUP(A574,Adr!A:B,2,FALSE)</f>
        <v>#N/A</v>
      </c>
      <c r="C574" s="169"/>
      <c r="D574" s="172"/>
      <c r="E574" s="173"/>
      <c r="F574" s="166"/>
      <c r="G574" s="169"/>
      <c r="H574" s="169"/>
      <c r="I574" s="192" t="str">
        <f t="shared" si="50"/>
        <v/>
      </c>
      <c r="J574" s="167"/>
      <c r="K574" s="5"/>
      <c r="L574" s="167" t="str">
        <f t="shared" si="51"/>
        <v/>
      </c>
      <c r="M574" s="5" t="e">
        <f t="shared" si="49"/>
        <v>#N/A</v>
      </c>
      <c r="N574" s="3" t="str">
        <f t="shared" si="48"/>
        <v/>
      </c>
    </row>
    <row r="575" spans="1:14" x14ac:dyDescent="0.2">
      <c r="A575" s="202"/>
      <c r="B575" s="204" t="e">
        <f>VLOOKUP(A575,Adr!A:B,2,FALSE)</f>
        <v>#N/A</v>
      </c>
      <c r="C575" s="169"/>
      <c r="D575" s="172"/>
      <c r="E575" s="173"/>
      <c r="F575" s="166"/>
      <c r="G575" s="169"/>
      <c r="H575" s="169"/>
      <c r="I575" s="192" t="str">
        <f t="shared" si="50"/>
        <v/>
      </c>
      <c r="J575" s="167"/>
      <c r="K575" s="5"/>
      <c r="L575" s="167" t="str">
        <f t="shared" si="51"/>
        <v/>
      </c>
      <c r="M575" s="5" t="e">
        <f t="shared" si="49"/>
        <v>#N/A</v>
      </c>
      <c r="N575" s="3" t="str">
        <f t="shared" si="48"/>
        <v/>
      </c>
    </row>
    <row r="576" spans="1:14" x14ac:dyDescent="0.2">
      <c r="A576" s="166"/>
      <c r="B576" s="204" t="e">
        <f>VLOOKUP(A576,Adr!A:B,2,FALSE)</f>
        <v>#N/A</v>
      </c>
      <c r="C576" s="196"/>
      <c r="D576" s="187"/>
      <c r="E576" s="173"/>
      <c r="F576" s="166"/>
      <c r="G576" s="169"/>
      <c r="H576" s="169"/>
      <c r="I576" s="192" t="str">
        <f t="shared" si="50"/>
        <v/>
      </c>
      <c r="J576" s="167"/>
      <c r="K576" s="5"/>
      <c r="L576" s="167" t="str">
        <f t="shared" si="51"/>
        <v/>
      </c>
      <c r="M576" s="5" t="e">
        <f t="shared" si="49"/>
        <v>#N/A</v>
      </c>
      <c r="N576" s="3" t="str">
        <f t="shared" si="48"/>
        <v/>
      </c>
    </row>
    <row r="577" spans="1:14" x14ac:dyDescent="0.2">
      <c r="A577" s="202"/>
      <c r="B577" s="204" t="e">
        <f>VLOOKUP(A577,Adr!A:B,2,FALSE)</f>
        <v>#N/A</v>
      </c>
      <c r="C577" s="169"/>
      <c r="D577" s="172"/>
      <c r="E577" s="173"/>
      <c r="F577" s="166"/>
      <c r="G577" s="169"/>
      <c r="H577" s="169"/>
      <c r="I577" s="192" t="str">
        <f t="shared" si="50"/>
        <v/>
      </c>
      <c r="J577" s="167"/>
      <c r="K577" s="5"/>
      <c r="L577" s="167" t="str">
        <f t="shared" si="51"/>
        <v/>
      </c>
      <c r="M577" s="5" t="e">
        <f t="shared" si="49"/>
        <v>#N/A</v>
      </c>
      <c r="N577" s="3" t="str">
        <f t="shared" si="48"/>
        <v/>
      </c>
    </row>
    <row r="578" spans="1:14" x14ac:dyDescent="0.2">
      <c r="A578" s="166"/>
      <c r="B578" s="204" t="e">
        <f>VLOOKUP(A578,Adr!A:B,2,FALSE)</f>
        <v>#N/A</v>
      </c>
      <c r="C578" s="196"/>
      <c r="D578" s="187"/>
      <c r="E578" s="173"/>
      <c r="F578" s="166"/>
      <c r="G578" s="169"/>
      <c r="H578" s="169"/>
      <c r="I578" s="192" t="str">
        <f t="shared" si="50"/>
        <v/>
      </c>
      <c r="J578" s="167"/>
      <c r="K578" s="5"/>
      <c r="L578" s="167" t="str">
        <f t="shared" si="51"/>
        <v/>
      </c>
      <c r="M578" s="5" t="e">
        <f t="shared" si="49"/>
        <v>#N/A</v>
      </c>
      <c r="N578" s="3" t="str">
        <f t="shared" si="48"/>
        <v/>
      </c>
    </row>
    <row r="579" spans="1:14" x14ac:dyDescent="0.2">
      <c r="A579" s="202"/>
      <c r="B579" s="204" t="e">
        <f>VLOOKUP(A579,Adr!A:B,2,FALSE)</f>
        <v>#N/A</v>
      </c>
      <c r="C579" s="169"/>
      <c r="D579" s="172"/>
      <c r="E579" s="173"/>
      <c r="F579" s="166"/>
      <c r="G579" s="169"/>
      <c r="H579" s="169"/>
      <c r="I579" s="192" t="str">
        <f t="shared" si="50"/>
        <v/>
      </c>
      <c r="J579" s="167"/>
      <c r="K579" s="5"/>
      <c r="L579" s="167" t="str">
        <f t="shared" si="51"/>
        <v/>
      </c>
      <c r="M579" s="5" t="e">
        <f t="shared" si="49"/>
        <v>#N/A</v>
      </c>
      <c r="N579" s="3" t="str">
        <f t="shared" si="48"/>
        <v/>
      </c>
    </row>
    <row r="580" spans="1:14" x14ac:dyDescent="0.2">
      <c r="A580" s="166"/>
      <c r="B580" s="204" t="e">
        <f>VLOOKUP(A580,Adr!A:B,2,FALSE)</f>
        <v>#N/A</v>
      </c>
      <c r="C580" s="190"/>
      <c r="D580" s="172"/>
      <c r="E580" s="173"/>
      <c r="F580" s="166"/>
      <c r="G580" s="169"/>
      <c r="H580" s="169"/>
      <c r="I580" s="192" t="str">
        <f t="shared" si="50"/>
        <v/>
      </c>
      <c r="J580" s="167"/>
      <c r="K580" s="5"/>
      <c r="L580" s="167" t="str">
        <f t="shared" si="51"/>
        <v/>
      </c>
      <c r="M580" s="5" t="e">
        <f t="shared" si="49"/>
        <v>#N/A</v>
      </c>
      <c r="N580" s="3" t="str">
        <f t="shared" ref="N580:N643" si="52">+I580&amp;H580</f>
        <v/>
      </c>
    </row>
    <row r="581" spans="1:14" x14ac:dyDescent="0.2">
      <c r="A581" s="166"/>
      <c r="B581" s="204" t="e">
        <f>VLOOKUP(A581,Adr!A:B,2,FALSE)</f>
        <v>#N/A</v>
      </c>
      <c r="C581" s="196"/>
      <c r="D581" s="187"/>
      <c r="E581" s="173"/>
      <c r="F581" s="166"/>
      <c r="G581" s="169"/>
      <c r="H581" s="169"/>
      <c r="I581" s="192" t="str">
        <f t="shared" si="50"/>
        <v/>
      </c>
      <c r="J581" s="167"/>
      <c r="K581" s="5"/>
      <c r="L581" s="167" t="str">
        <f t="shared" si="51"/>
        <v/>
      </c>
      <c r="M581" s="5" t="e">
        <f t="shared" si="49"/>
        <v>#N/A</v>
      </c>
      <c r="N581" s="3" t="str">
        <f t="shared" si="52"/>
        <v/>
      </c>
    </row>
    <row r="582" spans="1:14" x14ac:dyDescent="0.2">
      <c r="A582" s="166"/>
      <c r="B582" s="204" t="e">
        <f>VLOOKUP(A582,Adr!A:B,2,FALSE)</f>
        <v>#N/A</v>
      </c>
      <c r="C582" s="196"/>
      <c r="D582" s="187"/>
      <c r="E582" s="173"/>
      <c r="F582" s="166"/>
      <c r="G582" s="169"/>
      <c r="H582" s="169"/>
      <c r="I582" s="192" t="str">
        <f t="shared" si="50"/>
        <v/>
      </c>
      <c r="J582" s="167"/>
      <c r="K582" s="5"/>
      <c r="L582" s="167" t="str">
        <f t="shared" si="51"/>
        <v/>
      </c>
      <c r="M582" s="5" t="e">
        <f t="shared" si="49"/>
        <v>#N/A</v>
      </c>
      <c r="N582" s="3" t="str">
        <f t="shared" si="52"/>
        <v/>
      </c>
    </row>
    <row r="583" spans="1:14" x14ac:dyDescent="0.2">
      <c r="A583" s="198"/>
      <c r="B583" s="204" t="e">
        <f>VLOOKUP(A583,Adr!A:B,2,FALSE)</f>
        <v>#N/A</v>
      </c>
      <c r="C583" s="169"/>
      <c r="D583" s="172"/>
      <c r="E583" s="173"/>
      <c r="F583" s="166"/>
      <c r="G583" s="169"/>
      <c r="H583" s="169"/>
      <c r="I583" s="192" t="str">
        <f t="shared" si="50"/>
        <v/>
      </c>
      <c r="J583" s="167"/>
      <c r="K583" s="5"/>
      <c r="L583" s="167" t="str">
        <f t="shared" si="51"/>
        <v/>
      </c>
      <c r="M583" s="5" t="e">
        <f t="shared" si="49"/>
        <v>#N/A</v>
      </c>
      <c r="N583" s="3" t="str">
        <f t="shared" si="52"/>
        <v/>
      </c>
    </row>
    <row r="584" spans="1:14" x14ac:dyDescent="0.2">
      <c r="A584" s="198"/>
      <c r="B584" s="204" t="e">
        <f>VLOOKUP(A584,Adr!A:B,2,FALSE)</f>
        <v>#N/A</v>
      </c>
      <c r="C584" s="169"/>
      <c r="D584" s="172"/>
      <c r="E584" s="173"/>
      <c r="F584" s="166"/>
      <c r="G584" s="169"/>
      <c r="H584" s="169"/>
      <c r="I584" s="192" t="str">
        <f t="shared" si="50"/>
        <v/>
      </c>
      <c r="J584" s="167"/>
      <c r="K584" s="5"/>
      <c r="L584" s="167" t="str">
        <f t="shared" si="51"/>
        <v/>
      </c>
      <c r="M584" s="5" t="e">
        <f t="shared" si="49"/>
        <v>#N/A</v>
      </c>
      <c r="N584" s="3" t="str">
        <f t="shared" si="52"/>
        <v/>
      </c>
    </row>
    <row r="585" spans="1:14" x14ac:dyDescent="0.2">
      <c r="A585" s="166"/>
      <c r="B585" s="204" t="e">
        <f>VLOOKUP(A585,Adr!A:B,2,FALSE)</f>
        <v>#N/A</v>
      </c>
      <c r="C585" s="196"/>
      <c r="D585" s="187"/>
      <c r="E585" s="173"/>
      <c r="F585" s="166"/>
      <c r="G585" s="169"/>
      <c r="H585" s="169"/>
      <c r="I585" s="192" t="str">
        <f t="shared" si="50"/>
        <v/>
      </c>
      <c r="J585" s="167"/>
      <c r="K585" s="5"/>
      <c r="L585" s="167" t="str">
        <f t="shared" si="51"/>
        <v/>
      </c>
      <c r="M585" s="5" t="e">
        <f t="shared" si="49"/>
        <v>#N/A</v>
      </c>
      <c r="N585" s="3" t="str">
        <f t="shared" si="52"/>
        <v/>
      </c>
    </row>
    <row r="586" spans="1:14" x14ac:dyDescent="0.2">
      <c r="A586" s="166"/>
      <c r="B586" s="204" t="e">
        <f>VLOOKUP(A586,Adr!A:B,2,FALSE)</f>
        <v>#N/A</v>
      </c>
      <c r="C586" s="196"/>
      <c r="D586" s="187"/>
      <c r="E586" s="173"/>
      <c r="F586" s="166"/>
      <c r="G586" s="169"/>
      <c r="H586" s="169"/>
      <c r="I586" s="192" t="str">
        <f t="shared" si="50"/>
        <v/>
      </c>
      <c r="J586" s="167"/>
      <c r="K586" s="5"/>
      <c r="L586" s="167" t="str">
        <f t="shared" si="51"/>
        <v/>
      </c>
      <c r="M586" s="5" t="e">
        <f t="shared" si="49"/>
        <v>#N/A</v>
      </c>
      <c r="N586" s="3" t="str">
        <f t="shared" si="52"/>
        <v/>
      </c>
    </row>
    <row r="587" spans="1:14" x14ac:dyDescent="0.2">
      <c r="A587" s="166"/>
      <c r="B587" s="204" t="e">
        <f>VLOOKUP(A587,Adr!A:B,2,FALSE)</f>
        <v>#N/A</v>
      </c>
      <c r="C587" s="190"/>
      <c r="D587" s="172"/>
      <c r="E587" s="173"/>
      <c r="F587" s="166"/>
      <c r="G587" s="169"/>
      <c r="H587" s="169"/>
      <c r="I587" s="192" t="str">
        <f t="shared" si="50"/>
        <v/>
      </c>
      <c r="J587" s="167"/>
      <c r="K587" s="5"/>
      <c r="L587" s="167" t="str">
        <f t="shared" si="51"/>
        <v/>
      </c>
      <c r="M587" s="5" t="e">
        <f t="shared" si="49"/>
        <v>#N/A</v>
      </c>
      <c r="N587" s="3" t="str">
        <f t="shared" si="52"/>
        <v/>
      </c>
    </row>
    <row r="588" spans="1:14" x14ac:dyDescent="0.2">
      <c r="A588" s="166"/>
      <c r="B588" s="204" t="e">
        <f>VLOOKUP(A588,Adr!A:B,2,FALSE)</f>
        <v>#N/A</v>
      </c>
      <c r="C588" s="190"/>
      <c r="D588" s="172"/>
      <c r="E588" s="173"/>
      <c r="F588" s="166"/>
      <c r="G588" s="169"/>
      <c r="H588" s="169"/>
      <c r="I588" s="192" t="str">
        <f t="shared" si="50"/>
        <v/>
      </c>
      <c r="J588" s="167"/>
      <c r="K588" s="5"/>
      <c r="L588" s="167" t="str">
        <f t="shared" si="51"/>
        <v/>
      </c>
      <c r="M588" s="5" t="e">
        <f t="shared" si="49"/>
        <v>#N/A</v>
      </c>
      <c r="N588" s="3" t="str">
        <f t="shared" si="52"/>
        <v/>
      </c>
    </row>
    <row r="589" spans="1:14" x14ac:dyDescent="0.2">
      <c r="A589" s="166"/>
      <c r="B589" s="204" t="e">
        <f>VLOOKUP(A589,Adr!A:B,2,FALSE)</f>
        <v>#N/A</v>
      </c>
      <c r="C589" s="196"/>
      <c r="D589" s="187"/>
      <c r="E589" s="173"/>
      <c r="F589" s="166"/>
      <c r="G589" s="169"/>
      <c r="H589" s="169"/>
      <c r="I589" s="192" t="str">
        <f t="shared" si="50"/>
        <v/>
      </c>
      <c r="J589" s="167"/>
      <c r="K589" s="5"/>
      <c r="L589" s="167" t="str">
        <f t="shared" si="51"/>
        <v/>
      </c>
      <c r="M589" s="5" t="e">
        <f t="shared" ref="M589:M652" si="53">B589&amp;F589&amp;H589&amp;C589</f>
        <v>#N/A</v>
      </c>
      <c r="N589" s="3" t="str">
        <f t="shared" si="52"/>
        <v/>
      </c>
    </row>
    <row r="590" spans="1:14" x14ac:dyDescent="0.2">
      <c r="A590" s="166"/>
      <c r="B590" s="204" t="e">
        <f>VLOOKUP(A590,Adr!A:B,2,FALSE)</f>
        <v>#N/A</v>
      </c>
      <c r="C590" s="196"/>
      <c r="D590" s="187"/>
      <c r="E590" s="173"/>
      <c r="F590" s="166"/>
      <c r="G590" s="169"/>
      <c r="H590" s="169"/>
      <c r="I590" s="192" t="str">
        <f t="shared" si="50"/>
        <v/>
      </c>
      <c r="J590" s="167"/>
      <c r="K590" s="5"/>
      <c r="L590" s="167" t="str">
        <f t="shared" si="51"/>
        <v/>
      </c>
      <c r="M590" s="5" t="e">
        <f t="shared" si="53"/>
        <v>#N/A</v>
      </c>
      <c r="N590" s="3" t="str">
        <f t="shared" si="52"/>
        <v/>
      </c>
    </row>
    <row r="591" spans="1:14" x14ac:dyDescent="0.2">
      <c r="A591" s="202"/>
      <c r="B591" s="204" t="e">
        <f>VLOOKUP(A591,Adr!A:B,2,FALSE)</f>
        <v>#N/A</v>
      </c>
      <c r="C591" s="169"/>
      <c r="D591" s="172"/>
      <c r="E591" s="173"/>
      <c r="F591" s="166"/>
      <c r="G591" s="169"/>
      <c r="H591" s="169"/>
      <c r="I591" s="192" t="str">
        <f t="shared" si="50"/>
        <v/>
      </c>
      <c r="J591" s="167"/>
      <c r="K591" s="5"/>
      <c r="L591" s="167" t="str">
        <f t="shared" si="51"/>
        <v/>
      </c>
      <c r="M591" s="5" t="e">
        <f t="shared" si="53"/>
        <v>#N/A</v>
      </c>
      <c r="N591" s="3" t="str">
        <f t="shared" si="52"/>
        <v/>
      </c>
    </row>
    <row r="592" spans="1:14" x14ac:dyDescent="0.2">
      <c r="A592" s="166"/>
      <c r="B592" s="204" t="e">
        <f>VLOOKUP(A592,Adr!A:B,2,FALSE)</f>
        <v>#N/A</v>
      </c>
      <c r="C592" s="196"/>
      <c r="D592" s="187"/>
      <c r="E592" s="173"/>
      <c r="F592" s="166"/>
      <c r="G592" s="169"/>
      <c r="H592" s="169"/>
      <c r="I592" s="192" t="str">
        <f t="shared" si="50"/>
        <v/>
      </c>
      <c r="J592" s="167"/>
      <c r="K592" s="5"/>
      <c r="L592" s="167" t="str">
        <f t="shared" si="51"/>
        <v/>
      </c>
      <c r="M592" s="5" t="e">
        <f t="shared" si="53"/>
        <v>#N/A</v>
      </c>
      <c r="N592" s="3" t="str">
        <f t="shared" si="52"/>
        <v/>
      </c>
    </row>
    <row r="593" spans="1:14" x14ac:dyDescent="0.2">
      <c r="A593" s="166"/>
      <c r="B593" s="204" t="e">
        <f>VLOOKUP(A593,Adr!A:B,2,FALSE)</f>
        <v>#N/A</v>
      </c>
      <c r="C593" s="197"/>
      <c r="D593" s="191"/>
      <c r="E593" s="173"/>
      <c r="F593" s="182"/>
      <c r="G593" s="185"/>
      <c r="H593" s="185"/>
      <c r="I593" s="192" t="str">
        <f t="shared" si="50"/>
        <v/>
      </c>
      <c r="J593" s="167"/>
      <c r="K593" s="5"/>
      <c r="L593" s="167" t="str">
        <f t="shared" si="51"/>
        <v/>
      </c>
      <c r="M593" s="5" t="e">
        <f t="shared" si="53"/>
        <v>#N/A</v>
      </c>
      <c r="N593" s="3" t="str">
        <f t="shared" si="52"/>
        <v/>
      </c>
    </row>
    <row r="594" spans="1:14" x14ac:dyDescent="0.2">
      <c r="A594" s="166"/>
      <c r="B594" s="204" t="e">
        <f>VLOOKUP(A594,Adr!A:B,2,FALSE)</f>
        <v>#N/A</v>
      </c>
      <c r="C594" s="197"/>
      <c r="D594" s="191"/>
      <c r="E594" s="173"/>
      <c r="F594" s="182"/>
      <c r="G594" s="185"/>
      <c r="H594" s="185"/>
      <c r="I594" s="192" t="str">
        <f t="shared" si="50"/>
        <v/>
      </c>
      <c r="J594" s="167"/>
      <c r="K594" s="5"/>
      <c r="L594" s="167" t="str">
        <f t="shared" si="51"/>
        <v/>
      </c>
      <c r="M594" s="5" t="e">
        <f t="shared" si="53"/>
        <v>#N/A</v>
      </c>
      <c r="N594" s="3" t="str">
        <f t="shared" si="52"/>
        <v/>
      </c>
    </row>
    <row r="595" spans="1:14" x14ac:dyDescent="0.2">
      <c r="A595" s="166"/>
      <c r="B595" s="204" t="e">
        <f>VLOOKUP(A595,Adr!A:B,2,FALSE)</f>
        <v>#N/A</v>
      </c>
      <c r="C595" s="197"/>
      <c r="D595" s="191"/>
      <c r="E595" s="173"/>
      <c r="F595" s="182"/>
      <c r="G595" s="185"/>
      <c r="H595" s="185"/>
      <c r="I595" s="192" t="str">
        <f t="shared" si="50"/>
        <v/>
      </c>
      <c r="J595" s="167"/>
      <c r="K595" s="5"/>
      <c r="L595" s="167" t="str">
        <f t="shared" si="51"/>
        <v/>
      </c>
      <c r="M595" s="5" t="e">
        <f t="shared" si="53"/>
        <v>#N/A</v>
      </c>
      <c r="N595" s="3" t="str">
        <f t="shared" si="52"/>
        <v/>
      </c>
    </row>
    <row r="596" spans="1:14" x14ac:dyDescent="0.2">
      <c r="A596" s="166"/>
      <c r="B596" s="204" t="e">
        <f>VLOOKUP(A596,Adr!A:B,2,FALSE)</f>
        <v>#N/A</v>
      </c>
      <c r="C596" s="197"/>
      <c r="D596" s="191"/>
      <c r="E596" s="173"/>
      <c r="F596" s="182"/>
      <c r="G596" s="185"/>
      <c r="H596" s="185"/>
      <c r="I596" s="192" t="str">
        <f t="shared" si="50"/>
        <v/>
      </c>
      <c r="J596" s="167"/>
      <c r="K596" s="5"/>
      <c r="L596" s="167" t="str">
        <f t="shared" si="51"/>
        <v/>
      </c>
      <c r="M596" s="5" t="e">
        <f t="shared" si="53"/>
        <v>#N/A</v>
      </c>
      <c r="N596" s="3" t="str">
        <f t="shared" si="52"/>
        <v/>
      </c>
    </row>
    <row r="597" spans="1:14" x14ac:dyDescent="0.2">
      <c r="A597" s="166"/>
      <c r="B597" s="204" t="e">
        <f>VLOOKUP(A597,Adr!A:B,2,FALSE)</f>
        <v>#N/A</v>
      </c>
      <c r="C597" s="197"/>
      <c r="D597" s="191"/>
      <c r="E597" s="173"/>
      <c r="F597" s="182"/>
      <c r="G597" s="185"/>
      <c r="H597" s="185"/>
      <c r="I597" s="192" t="str">
        <f t="shared" si="50"/>
        <v/>
      </c>
      <c r="J597" s="167"/>
      <c r="K597" s="5"/>
      <c r="L597" s="167" t="str">
        <f t="shared" si="51"/>
        <v/>
      </c>
      <c r="M597" s="5" t="e">
        <f t="shared" si="53"/>
        <v>#N/A</v>
      </c>
      <c r="N597" s="3" t="str">
        <f t="shared" si="52"/>
        <v/>
      </c>
    </row>
    <row r="598" spans="1:14" x14ac:dyDescent="0.2">
      <c r="A598" s="166"/>
      <c r="B598" s="204" t="e">
        <f>VLOOKUP(A598,Adr!A:B,2,FALSE)</f>
        <v>#N/A</v>
      </c>
      <c r="C598" s="197"/>
      <c r="D598" s="191"/>
      <c r="E598" s="173"/>
      <c r="F598" s="182"/>
      <c r="G598" s="185"/>
      <c r="H598" s="185"/>
      <c r="I598" s="192" t="str">
        <f t="shared" si="50"/>
        <v/>
      </c>
      <c r="J598" s="167"/>
      <c r="K598" s="5"/>
      <c r="L598" s="167" t="str">
        <f t="shared" si="51"/>
        <v/>
      </c>
      <c r="M598" s="5" t="e">
        <f t="shared" si="53"/>
        <v>#N/A</v>
      </c>
      <c r="N598" s="3" t="str">
        <f t="shared" si="52"/>
        <v/>
      </c>
    </row>
    <row r="599" spans="1:14" x14ac:dyDescent="0.2">
      <c r="A599" s="182"/>
      <c r="B599" s="204" t="e">
        <f>VLOOKUP(A599,Adr!A:B,2,FALSE)</f>
        <v>#N/A</v>
      </c>
      <c r="C599" s="185"/>
      <c r="D599" s="187"/>
      <c r="E599" s="173"/>
      <c r="F599" s="182"/>
      <c r="G599" s="185"/>
      <c r="H599" s="185"/>
      <c r="I599" s="192" t="str">
        <f t="shared" si="50"/>
        <v/>
      </c>
      <c r="J599" s="167"/>
      <c r="K599" s="5"/>
      <c r="L599" s="167" t="str">
        <f t="shared" si="51"/>
        <v/>
      </c>
      <c r="M599" s="5" t="e">
        <f t="shared" si="53"/>
        <v>#N/A</v>
      </c>
      <c r="N599" s="3" t="str">
        <f t="shared" si="52"/>
        <v/>
      </c>
    </row>
    <row r="600" spans="1:14" x14ac:dyDescent="0.2">
      <c r="A600" s="166"/>
      <c r="B600" s="204" t="e">
        <f>VLOOKUP(A600,Adr!A:B,2,FALSE)</f>
        <v>#N/A</v>
      </c>
      <c r="C600" s="197"/>
      <c r="D600" s="191"/>
      <c r="E600" s="173"/>
      <c r="F600" s="182"/>
      <c r="G600" s="185"/>
      <c r="H600" s="185"/>
      <c r="I600" s="192" t="str">
        <f t="shared" si="50"/>
        <v/>
      </c>
      <c r="J600" s="167"/>
      <c r="K600" s="5"/>
      <c r="L600" s="167" t="str">
        <f t="shared" si="51"/>
        <v/>
      </c>
      <c r="M600" s="5" t="e">
        <f t="shared" si="53"/>
        <v>#N/A</v>
      </c>
      <c r="N600" s="3" t="str">
        <f t="shared" si="52"/>
        <v/>
      </c>
    </row>
    <row r="601" spans="1:14" x14ac:dyDescent="0.2">
      <c r="A601" s="182"/>
      <c r="B601" s="204" t="e">
        <f>VLOOKUP(A601,Adr!A:B,2,FALSE)</f>
        <v>#N/A</v>
      </c>
      <c r="C601" s="185"/>
      <c r="D601" s="187"/>
      <c r="E601" s="173"/>
      <c r="F601" s="182"/>
      <c r="G601" s="169"/>
      <c r="H601" s="185"/>
      <c r="I601" s="192" t="str">
        <f t="shared" si="50"/>
        <v/>
      </c>
      <c r="J601" s="167"/>
      <c r="K601" s="5"/>
      <c r="L601" s="167" t="str">
        <f t="shared" si="51"/>
        <v/>
      </c>
      <c r="M601" s="5" t="e">
        <f t="shared" si="53"/>
        <v>#N/A</v>
      </c>
      <c r="N601" s="3" t="str">
        <f t="shared" si="52"/>
        <v/>
      </c>
    </row>
    <row r="602" spans="1:14" x14ac:dyDescent="0.2">
      <c r="A602" s="166"/>
      <c r="B602" s="204" t="e">
        <f>VLOOKUP(A602,Adr!A:B,2,FALSE)</f>
        <v>#N/A</v>
      </c>
      <c r="C602" s="196"/>
      <c r="D602" s="187"/>
      <c r="E602" s="173"/>
      <c r="F602" s="166"/>
      <c r="G602" s="169"/>
      <c r="H602" s="169"/>
      <c r="I602" s="192" t="str">
        <f t="shared" si="50"/>
        <v/>
      </c>
      <c r="J602" s="167"/>
      <c r="K602" s="5"/>
      <c r="L602" s="167" t="str">
        <f t="shared" si="51"/>
        <v/>
      </c>
      <c r="M602" s="5" t="e">
        <f t="shared" si="53"/>
        <v>#N/A</v>
      </c>
      <c r="N602" s="3" t="str">
        <f t="shared" si="52"/>
        <v/>
      </c>
    </row>
    <row r="603" spans="1:14" x14ac:dyDescent="0.2">
      <c r="A603" s="166"/>
      <c r="B603" s="204" t="e">
        <f>VLOOKUP(A603,Adr!A:B,2,FALSE)</f>
        <v>#N/A</v>
      </c>
      <c r="C603" s="190"/>
      <c r="D603" s="172"/>
      <c r="E603" s="173"/>
      <c r="F603" s="166"/>
      <c r="G603" s="169"/>
      <c r="H603" s="169"/>
      <c r="I603" s="192" t="str">
        <f t="shared" si="50"/>
        <v/>
      </c>
      <c r="J603" s="167"/>
      <c r="K603" s="5"/>
      <c r="L603" s="167" t="str">
        <f t="shared" si="51"/>
        <v/>
      </c>
      <c r="M603" s="5" t="e">
        <f t="shared" si="53"/>
        <v>#N/A</v>
      </c>
      <c r="N603" s="3" t="str">
        <f t="shared" si="52"/>
        <v/>
      </c>
    </row>
    <row r="604" spans="1:14" x14ac:dyDescent="0.2">
      <c r="A604" s="166"/>
      <c r="B604" s="204" t="e">
        <f>VLOOKUP(A604,Adr!A:B,2,FALSE)</f>
        <v>#N/A</v>
      </c>
      <c r="C604" s="190"/>
      <c r="D604" s="172"/>
      <c r="E604" s="173"/>
      <c r="F604" s="166"/>
      <c r="G604" s="169"/>
      <c r="H604" s="169"/>
      <c r="I604" s="192" t="str">
        <f t="shared" si="50"/>
        <v/>
      </c>
      <c r="J604" s="167"/>
      <c r="K604" s="5"/>
      <c r="L604" s="167" t="str">
        <f t="shared" si="51"/>
        <v/>
      </c>
      <c r="M604" s="5" t="e">
        <f t="shared" si="53"/>
        <v>#N/A</v>
      </c>
      <c r="N604" s="3" t="str">
        <f t="shared" si="52"/>
        <v/>
      </c>
    </row>
    <row r="605" spans="1:14" x14ac:dyDescent="0.2">
      <c r="A605" s="166"/>
      <c r="B605" s="204" t="e">
        <f>VLOOKUP(A605,Adr!A:B,2,FALSE)</f>
        <v>#N/A</v>
      </c>
      <c r="C605" s="190"/>
      <c r="D605" s="172"/>
      <c r="E605" s="173"/>
      <c r="F605" s="166"/>
      <c r="G605" s="169"/>
      <c r="H605" s="169"/>
      <c r="I605" s="192" t="str">
        <f t="shared" si="50"/>
        <v/>
      </c>
      <c r="J605" s="167"/>
      <c r="K605" s="5"/>
      <c r="L605" s="167" t="str">
        <f t="shared" si="51"/>
        <v/>
      </c>
      <c r="M605" s="5" t="e">
        <f t="shared" si="53"/>
        <v>#N/A</v>
      </c>
      <c r="N605" s="3" t="str">
        <f t="shared" si="52"/>
        <v/>
      </c>
    </row>
    <row r="606" spans="1:14" x14ac:dyDescent="0.2">
      <c r="A606" s="166"/>
      <c r="B606" s="204" t="e">
        <f>VLOOKUP(A606,Adr!A:B,2,FALSE)</f>
        <v>#N/A</v>
      </c>
      <c r="C606" s="190"/>
      <c r="D606" s="172"/>
      <c r="E606" s="173"/>
      <c r="F606" s="166"/>
      <c r="G606" s="169"/>
      <c r="H606" s="169"/>
      <c r="I606" s="192" t="str">
        <f t="shared" ref="I606:I613" si="54">A606&amp;F606</f>
        <v/>
      </c>
      <c r="J606" s="167"/>
      <c r="K606" s="5"/>
      <c r="L606" s="167" t="str">
        <f t="shared" ref="L606:L669" si="55">A606&amp;G606&amp;H606</f>
        <v/>
      </c>
      <c r="M606" s="5" t="e">
        <f t="shared" si="53"/>
        <v>#N/A</v>
      </c>
      <c r="N606" s="3" t="str">
        <f t="shared" si="52"/>
        <v/>
      </c>
    </row>
    <row r="607" spans="1:14" x14ac:dyDescent="0.2">
      <c r="A607" s="166"/>
      <c r="B607" s="204" t="e">
        <f>VLOOKUP(A607,Adr!A:B,2,FALSE)</f>
        <v>#N/A</v>
      </c>
      <c r="C607" s="190"/>
      <c r="D607" s="172"/>
      <c r="E607" s="173"/>
      <c r="F607" s="166"/>
      <c r="G607" s="169"/>
      <c r="H607" s="169"/>
      <c r="I607" s="192" t="str">
        <f t="shared" si="54"/>
        <v/>
      </c>
      <c r="J607" s="167"/>
      <c r="K607" s="5"/>
      <c r="L607" s="167" t="str">
        <f t="shared" si="55"/>
        <v/>
      </c>
      <c r="M607" s="5" t="e">
        <f t="shared" si="53"/>
        <v>#N/A</v>
      </c>
      <c r="N607" s="3" t="str">
        <f t="shared" si="52"/>
        <v/>
      </c>
    </row>
    <row r="608" spans="1:14" x14ac:dyDescent="0.2">
      <c r="A608" s="166"/>
      <c r="B608" s="204" t="e">
        <f>VLOOKUP(A608,Adr!A:B,2,FALSE)</f>
        <v>#N/A</v>
      </c>
      <c r="C608" s="185"/>
      <c r="D608" s="187"/>
      <c r="E608" s="173"/>
      <c r="F608" s="182"/>
      <c r="G608" s="185"/>
      <c r="H608" s="185"/>
      <c r="I608" s="192" t="str">
        <f t="shared" si="54"/>
        <v/>
      </c>
      <c r="J608" s="167"/>
      <c r="K608" s="5"/>
      <c r="L608" s="167" t="str">
        <f t="shared" si="55"/>
        <v/>
      </c>
      <c r="M608" s="5" t="e">
        <f t="shared" si="53"/>
        <v>#N/A</v>
      </c>
      <c r="N608" s="3" t="str">
        <f t="shared" si="52"/>
        <v/>
      </c>
    </row>
    <row r="609" spans="1:14" x14ac:dyDescent="0.2">
      <c r="A609" s="166"/>
      <c r="B609" s="204" t="e">
        <f>VLOOKUP(A609,Adr!A:B,2,FALSE)</f>
        <v>#N/A</v>
      </c>
      <c r="C609" s="185"/>
      <c r="D609" s="187"/>
      <c r="E609" s="173"/>
      <c r="F609" s="182"/>
      <c r="G609" s="185"/>
      <c r="H609" s="185"/>
      <c r="I609" s="192" t="str">
        <f t="shared" si="54"/>
        <v/>
      </c>
      <c r="J609" s="167"/>
      <c r="K609" s="5"/>
      <c r="L609" s="167" t="str">
        <f t="shared" si="55"/>
        <v/>
      </c>
      <c r="M609" s="5" t="e">
        <f t="shared" si="53"/>
        <v>#N/A</v>
      </c>
      <c r="N609" s="3" t="str">
        <f t="shared" si="52"/>
        <v/>
      </c>
    </row>
    <row r="610" spans="1:14" x14ac:dyDescent="0.2">
      <c r="A610" s="166"/>
      <c r="B610" s="204" t="e">
        <f>VLOOKUP(A610,Adr!A:B,2,FALSE)</f>
        <v>#N/A</v>
      </c>
      <c r="C610" s="185"/>
      <c r="D610" s="187"/>
      <c r="E610" s="173"/>
      <c r="F610" s="182"/>
      <c r="G610" s="185"/>
      <c r="H610" s="185"/>
      <c r="I610" s="192" t="str">
        <f t="shared" si="54"/>
        <v/>
      </c>
      <c r="J610" s="167"/>
      <c r="K610" s="5"/>
      <c r="L610" s="167" t="str">
        <f t="shared" si="55"/>
        <v/>
      </c>
      <c r="M610" s="5" t="e">
        <f t="shared" si="53"/>
        <v>#N/A</v>
      </c>
      <c r="N610" s="3" t="str">
        <f t="shared" si="52"/>
        <v/>
      </c>
    </row>
    <row r="611" spans="1:14" x14ac:dyDescent="0.2">
      <c r="A611" s="166"/>
      <c r="B611" s="204" t="e">
        <f>VLOOKUP(A611,Adr!A:B,2,FALSE)</f>
        <v>#N/A</v>
      </c>
      <c r="C611" s="185"/>
      <c r="D611" s="187"/>
      <c r="E611" s="173"/>
      <c r="F611" s="182"/>
      <c r="G611" s="185"/>
      <c r="H611" s="185"/>
      <c r="I611" s="192" t="str">
        <f t="shared" si="54"/>
        <v/>
      </c>
      <c r="J611" s="167"/>
      <c r="K611" s="5"/>
      <c r="L611" s="167" t="str">
        <f t="shared" si="55"/>
        <v/>
      </c>
      <c r="M611" s="5" t="e">
        <f t="shared" si="53"/>
        <v>#N/A</v>
      </c>
      <c r="N611" s="3" t="str">
        <f t="shared" si="52"/>
        <v/>
      </c>
    </row>
    <row r="612" spans="1:14" x14ac:dyDescent="0.2">
      <c r="A612" s="166"/>
      <c r="B612" s="204" t="e">
        <f>VLOOKUP(A612,Adr!A:B,2,FALSE)</f>
        <v>#N/A</v>
      </c>
      <c r="C612" s="169"/>
      <c r="D612" s="172"/>
      <c r="E612" s="173"/>
      <c r="F612" s="166"/>
      <c r="G612" s="169"/>
      <c r="H612" s="169"/>
      <c r="I612" s="192" t="str">
        <f t="shared" si="54"/>
        <v/>
      </c>
      <c r="J612" s="167"/>
      <c r="K612" s="5"/>
      <c r="L612" s="167" t="str">
        <f t="shared" si="55"/>
        <v/>
      </c>
      <c r="M612" s="5" t="e">
        <f t="shared" si="53"/>
        <v>#N/A</v>
      </c>
      <c r="N612" s="3" t="str">
        <f t="shared" si="52"/>
        <v/>
      </c>
    </row>
    <row r="613" spans="1:14" x14ac:dyDescent="0.2">
      <c r="A613" s="166"/>
      <c r="B613" s="204" t="e">
        <f>VLOOKUP(A613,Adr!A:B,2,FALSE)</f>
        <v>#N/A</v>
      </c>
      <c r="C613" s="197"/>
      <c r="D613" s="191"/>
      <c r="E613" s="173"/>
      <c r="F613" s="182"/>
      <c r="G613" s="185"/>
      <c r="H613" s="185"/>
      <c r="I613" s="192" t="str">
        <f t="shared" si="54"/>
        <v/>
      </c>
      <c r="J613" s="167"/>
      <c r="K613" s="5"/>
      <c r="L613" s="167" t="str">
        <f t="shared" si="55"/>
        <v/>
      </c>
      <c r="M613" s="5" t="e">
        <f t="shared" si="53"/>
        <v>#N/A</v>
      </c>
      <c r="N613" s="3" t="str">
        <f t="shared" si="52"/>
        <v/>
      </c>
    </row>
    <row r="614" spans="1:14" x14ac:dyDescent="0.2">
      <c r="A614" s="166"/>
      <c r="B614" s="204" t="e">
        <f>VLOOKUP(A614,Adr!A:B,2,FALSE)</f>
        <v>#N/A</v>
      </c>
      <c r="C614" s="197"/>
      <c r="D614" s="191"/>
      <c r="E614" s="173"/>
      <c r="F614" s="182"/>
      <c r="G614" s="185"/>
      <c r="H614" s="185"/>
      <c r="I614" s="167"/>
      <c r="J614" s="167"/>
      <c r="K614" s="5"/>
      <c r="L614" s="167" t="str">
        <f t="shared" si="55"/>
        <v/>
      </c>
      <c r="M614" s="5" t="e">
        <f t="shared" si="53"/>
        <v>#N/A</v>
      </c>
      <c r="N614" s="3" t="str">
        <f t="shared" si="52"/>
        <v/>
      </c>
    </row>
    <row r="615" spans="1:14" x14ac:dyDescent="0.2">
      <c r="A615" s="166"/>
      <c r="B615" s="204" t="e">
        <f>VLOOKUP(A615,Adr!A:B,2,FALSE)</f>
        <v>#N/A</v>
      </c>
      <c r="C615" s="185"/>
      <c r="D615" s="187"/>
      <c r="E615" s="173"/>
      <c r="F615" s="182"/>
      <c r="G615" s="185"/>
      <c r="H615" s="185"/>
      <c r="I615" s="192"/>
      <c r="J615" s="167"/>
      <c r="K615" s="5"/>
      <c r="L615" s="167" t="str">
        <f t="shared" si="55"/>
        <v/>
      </c>
      <c r="M615" s="5" t="e">
        <f t="shared" si="53"/>
        <v>#N/A</v>
      </c>
      <c r="N615" s="3" t="str">
        <f t="shared" si="52"/>
        <v/>
      </c>
    </row>
    <row r="616" spans="1:14" x14ac:dyDescent="0.2">
      <c r="A616" s="182"/>
      <c r="B616" s="204" t="e">
        <f>VLOOKUP(A616,Adr!A:B,2,FALSE)</f>
        <v>#N/A</v>
      </c>
      <c r="C616" s="185"/>
      <c r="D616" s="187"/>
      <c r="E616" s="230"/>
      <c r="F616" s="182"/>
      <c r="G616" s="185"/>
      <c r="H616" s="185"/>
      <c r="I616" s="192"/>
      <c r="J616" s="167"/>
      <c r="K616" s="5"/>
      <c r="L616" s="167" t="str">
        <f t="shared" si="55"/>
        <v/>
      </c>
      <c r="M616" s="5" t="e">
        <f t="shared" si="53"/>
        <v>#N/A</v>
      </c>
      <c r="N616" s="3" t="str">
        <f t="shared" si="52"/>
        <v/>
      </c>
    </row>
    <row r="617" spans="1:14" x14ac:dyDescent="0.2">
      <c r="A617" s="166"/>
      <c r="B617" s="204" t="e">
        <f>VLOOKUP(A617,Adr!A:B,2,FALSE)</f>
        <v>#N/A</v>
      </c>
      <c r="C617" s="196"/>
      <c r="D617" s="187"/>
      <c r="E617" s="173"/>
      <c r="F617" s="166"/>
      <c r="G617" s="169"/>
      <c r="H617" s="169"/>
      <c r="I617" s="167"/>
      <c r="J617" s="167"/>
      <c r="K617" s="5"/>
      <c r="L617" s="167" t="str">
        <f t="shared" si="55"/>
        <v/>
      </c>
      <c r="M617" s="5" t="e">
        <f t="shared" si="53"/>
        <v>#N/A</v>
      </c>
      <c r="N617" s="3" t="str">
        <f t="shared" si="52"/>
        <v/>
      </c>
    </row>
    <row r="618" spans="1:14" x14ac:dyDescent="0.2">
      <c r="A618" s="166"/>
      <c r="B618" s="204" t="e">
        <f>VLOOKUP(A618,Adr!A:B,2,FALSE)</f>
        <v>#N/A</v>
      </c>
      <c r="C618" s="196"/>
      <c r="D618" s="187"/>
      <c r="E618" s="173"/>
      <c r="F618" s="166"/>
      <c r="G618" s="169"/>
      <c r="H618" s="169"/>
      <c r="I618" s="167"/>
      <c r="J618" s="167"/>
      <c r="K618" s="5"/>
      <c r="L618" s="167" t="str">
        <f t="shared" si="55"/>
        <v/>
      </c>
      <c r="M618" s="5" t="e">
        <f t="shared" si="53"/>
        <v>#N/A</v>
      </c>
      <c r="N618" s="3" t="str">
        <f t="shared" si="52"/>
        <v/>
      </c>
    </row>
    <row r="619" spans="1:14" x14ac:dyDescent="0.2">
      <c r="A619" s="166"/>
      <c r="B619" s="204" t="e">
        <f>VLOOKUP(A619,Adr!A:B,2,FALSE)</f>
        <v>#N/A</v>
      </c>
      <c r="C619" s="196"/>
      <c r="D619" s="187"/>
      <c r="E619" s="173"/>
      <c r="F619" s="182"/>
      <c r="G619" s="185"/>
      <c r="H619" s="185"/>
      <c r="I619" s="167"/>
      <c r="J619" s="167"/>
      <c r="K619" s="5"/>
      <c r="L619" s="167" t="str">
        <f t="shared" si="55"/>
        <v/>
      </c>
      <c r="M619" s="5" t="e">
        <f t="shared" si="53"/>
        <v>#N/A</v>
      </c>
      <c r="N619" s="3" t="str">
        <f t="shared" si="52"/>
        <v/>
      </c>
    </row>
    <row r="620" spans="1:14" x14ac:dyDescent="0.2">
      <c r="A620" s="166"/>
      <c r="B620" s="204" t="e">
        <f>VLOOKUP(A620,Adr!A:B,2,FALSE)</f>
        <v>#N/A</v>
      </c>
      <c r="C620" s="196"/>
      <c r="D620" s="187"/>
      <c r="E620" s="173"/>
      <c r="F620" s="182"/>
      <c r="G620" s="185"/>
      <c r="H620" s="185"/>
      <c r="I620" s="167"/>
      <c r="J620" s="167"/>
      <c r="K620" s="5"/>
      <c r="L620" s="167" t="str">
        <f t="shared" si="55"/>
        <v/>
      </c>
      <c r="M620" s="5" t="e">
        <f t="shared" si="53"/>
        <v>#N/A</v>
      </c>
      <c r="N620" s="3" t="str">
        <f t="shared" si="52"/>
        <v/>
      </c>
    </row>
    <row r="621" spans="1:14" x14ac:dyDescent="0.2">
      <c r="A621" s="182"/>
      <c r="B621" s="204" t="e">
        <f>VLOOKUP(A621,Adr!A:B,2,FALSE)</f>
        <v>#N/A</v>
      </c>
      <c r="C621" s="185"/>
      <c r="D621" s="187"/>
      <c r="E621" s="230"/>
      <c r="F621" s="182"/>
      <c r="G621" s="185"/>
      <c r="H621" s="185"/>
      <c r="I621" s="192"/>
      <c r="J621" s="167"/>
      <c r="K621" s="5"/>
      <c r="L621" s="167" t="str">
        <f t="shared" si="55"/>
        <v/>
      </c>
      <c r="M621" s="5" t="e">
        <f t="shared" si="53"/>
        <v>#N/A</v>
      </c>
      <c r="N621" s="3" t="str">
        <f t="shared" si="52"/>
        <v/>
      </c>
    </row>
    <row r="622" spans="1:14" x14ac:dyDescent="0.2">
      <c r="A622" s="166"/>
      <c r="B622" s="204" t="e">
        <f>VLOOKUP(A622,Adr!A:B,2,FALSE)</f>
        <v>#N/A</v>
      </c>
      <c r="C622" s="196"/>
      <c r="D622" s="187"/>
      <c r="E622" s="173"/>
      <c r="F622" s="182"/>
      <c r="G622" s="185"/>
      <c r="H622" s="185"/>
      <c r="I622" s="167"/>
      <c r="J622" s="167"/>
      <c r="K622" s="5"/>
      <c r="L622" s="167" t="str">
        <f t="shared" si="55"/>
        <v/>
      </c>
      <c r="M622" s="5" t="e">
        <f t="shared" si="53"/>
        <v>#N/A</v>
      </c>
      <c r="N622" s="3" t="str">
        <f t="shared" si="52"/>
        <v/>
      </c>
    </row>
    <row r="623" spans="1:14" x14ac:dyDescent="0.2">
      <c r="A623" s="182"/>
      <c r="B623" s="204" t="e">
        <f>VLOOKUP(A623,Adr!A:B,2,FALSE)</f>
        <v>#N/A</v>
      </c>
      <c r="C623" s="185"/>
      <c r="D623" s="187"/>
      <c r="E623" s="230"/>
      <c r="F623" s="182"/>
      <c r="G623" s="185"/>
      <c r="H623" s="185"/>
      <c r="I623" s="192"/>
      <c r="J623" s="167"/>
      <c r="K623" s="5"/>
      <c r="L623" s="167" t="str">
        <f t="shared" si="55"/>
        <v/>
      </c>
      <c r="M623" s="5" t="e">
        <f t="shared" si="53"/>
        <v>#N/A</v>
      </c>
      <c r="N623" s="3" t="str">
        <f t="shared" si="52"/>
        <v/>
      </c>
    </row>
    <row r="624" spans="1:14" x14ac:dyDescent="0.2">
      <c r="A624" s="166"/>
      <c r="B624" s="204" t="e">
        <f>VLOOKUP(A624,Adr!A:B,2,FALSE)</f>
        <v>#N/A</v>
      </c>
      <c r="C624" s="196"/>
      <c r="D624" s="187"/>
      <c r="E624" s="173"/>
      <c r="F624" s="166"/>
      <c r="G624" s="169"/>
      <c r="H624" s="169"/>
      <c r="I624" s="167"/>
      <c r="J624" s="167"/>
      <c r="K624" s="5"/>
      <c r="L624" s="167" t="str">
        <f t="shared" si="55"/>
        <v/>
      </c>
      <c r="M624" s="5" t="e">
        <f t="shared" si="53"/>
        <v>#N/A</v>
      </c>
      <c r="N624" s="3" t="str">
        <f t="shared" si="52"/>
        <v/>
      </c>
    </row>
    <row r="625" spans="1:14" x14ac:dyDescent="0.2">
      <c r="A625" s="166"/>
      <c r="B625" s="204" t="e">
        <f>VLOOKUP(A625,Adr!A:B,2,FALSE)</f>
        <v>#N/A</v>
      </c>
      <c r="C625" s="196"/>
      <c r="D625" s="187"/>
      <c r="E625" s="173"/>
      <c r="F625" s="166"/>
      <c r="G625" s="169"/>
      <c r="H625" s="169"/>
      <c r="I625" s="167"/>
      <c r="J625" s="167"/>
      <c r="K625" s="5"/>
      <c r="L625" s="167" t="str">
        <f t="shared" si="55"/>
        <v/>
      </c>
      <c r="M625" s="5" t="e">
        <f t="shared" si="53"/>
        <v>#N/A</v>
      </c>
      <c r="N625" s="3" t="str">
        <f t="shared" si="52"/>
        <v/>
      </c>
    </row>
    <row r="626" spans="1:14" x14ac:dyDescent="0.2">
      <c r="A626" s="166"/>
      <c r="B626" s="204" t="e">
        <f>VLOOKUP(A626,Adr!A:B,2,FALSE)</f>
        <v>#N/A</v>
      </c>
      <c r="C626" s="190"/>
      <c r="D626" s="172"/>
      <c r="E626" s="173"/>
      <c r="F626" s="166"/>
      <c r="G626" s="169"/>
      <c r="H626" s="169"/>
      <c r="I626" s="167"/>
      <c r="J626" s="167"/>
      <c r="K626" s="5"/>
      <c r="L626" s="167" t="str">
        <f t="shared" si="55"/>
        <v/>
      </c>
      <c r="M626" s="5" t="e">
        <f t="shared" si="53"/>
        <v>#N/A</v>
      </c>
      <c r="N626" s="3" t="str">
        <f t="shared" si="52"/>
        <v/>
      </c>
    </row>
    <row r="627" spans="1:14" x14ac:dyDescent="0.2">
      <c r="A627" s="166"/>
      <c r="B627" s="204" t="e">
        <f>VLOOKUP(A627,Adr!A:B,2,FALSE)</f>
        <v>#N/A</v>
      </c>
      <c r="C627" s="196"/>
      <c r="D627" s="187"/>
      <c r="E627" s="173"/>
      <c r="F627" s="182"/>
      <c r="G627" s="185"/>
      <c r="H627" s="185"/>
      <c r="I627" s="167"/>
      <c r="J627" s="167"/>
      <c r="K627" s="5"/>
      <c r="L627" s="167" t="str">
        <f t="shared" si="55"/>
        <v/>
      </c>
      <c r="M627" s="5" t="e">
        <f t="shared" si="53"/>
        <v>#N/A</v>
      </c>
      <c r="N627" s="3" t="str">
        <f t="shared" si="52"/>
        <v/>
      </c>
    </row>
    <row r="628" spans="1:14" x14ac:dyDescent="0.2">
      <c r="A628" s="166"/>
      <c r="B628" s="204" t="e">
        <f>VLOOKUP(A628,Adr!A:B,2,FALSE)</f>
        <v>#N/A</v>
      </c>
      <c r="C628" s="196"/>
      <c r="D628" s="186"/>
      <c r="E628" s="173"/>
      <c r="F628" s="166"/>
      <c r="G628" s="169"/>
      <c r="H628" s="169"/>
      <c r="I628" s="167"/>
      <c r="J628" s="167"/>
      <c r="K628" s="5"/>
      <c r="L628" s="167" t="str">
        <f t="shared" si="55"/>
        <v/>
      </c>
      <c r="M628" s="5" t="e">
        <f t="shared" si="53"/>
        <v>#N/A</v>
      </c>
      <c r="N628" s="3" t="str">
        <f t="shared" si="52"/>
        <v/>
      </c>
    </row>
    <row r="629" spans="1:14" x14ac:dyDescent="0.2">
      <c r="A629" s="166"/>
      <c r="B629" s="204" t="e">
        <f>VLOOKUP(A629,Adr!A:B,2,FALSE)</f>
        <v>#N/A</v>
      </c>
      <c r="C629" s="196"/>
      <c r="D629" s="187"/>
      <c r="E629" s="173"/>
      <c r="F629" s="166"/>
      <c r="G629" s="169"/>
      <c r="H629" s="169"/>
      <c r="I629" s="167"/>
      <c r="J629" s="167"/>
      <c r="K629" s="5"/>
      <c r="L629" s="167" t="str">
        <f t="shared" si="55"/>
        <v/>
      </c>
      <c r="M629" s="5" t="e">
        <f t="shared" si="53"/>
        <v>#N/A</v>
      </c>
      <c r="N629" s="3" t="str">
        <f t="shared" si="52"/>
        <v/>
      </c>
    </row>
    <row r="630" spans="1:14" x14ac:dyDescent="0.2">
      <c r="A630" s="202"/>
      <c r="B630" s="204" t="e">
        <f>VLOOKUP(A630,Adr!A:B,2,FALSE)</f>
        <v>#N/A</v>
      </c>
      <c r="C630" s="169"/>
      <c r="D630" s="172"/>
      <c r="E630" s="173"/>
      <c r="F630" s="166"/>
      <c r="G630" s="169"/>
      <c r="H630" s="169"/>
      <c r="I630" s="192"/>
      <c r="J630" s="167"/>
      <c r="K630" s="5"/>
      <c r="L630" s="167" t="str">
        <f t="shared" si="55"/>
        <v/>
      </c>
      <c r="M630" s="5" t="e">
        <f t="shared" si="53"/>
        <v>#N/A</v>
      </c>
      <c r="N630" s="3" t="str">
        <f t="shared" si="52"/>
        <v/>
      </c>
    </row>
    <row r="631" spans="1:14" x14ac:dyDescent="0.2">
      <c r="A631" s="166"/>
      <c r="B631" s="204" t="e">
        <f>VLOOKUP(A631,Adr!A:B,2,FALSE)</f>
        <v>#N/A</v>
      </c>
      <c r="C631" s="190"/>
      <c r="D631" s="172"/>
      <c r="E631" s="173"/>
      <c r="F631" s="166"/>
      <c r="G631" s="169"/>
      <c r="H631" s="169"/>
      <c r="I631" s="167"/>
      <c r="J631" s="167"/>
      <c r="K631" s="5"/>
      <c r="L631" s="167" t="str">
        <f t="shared" si="55"/>
        <v/>
      </c>
      <c r="M631" s="5" t="e">
        <f t="shared" si="53"/>
        <v>#N/A</v>
      </c>
      <c r="N631" s="3" t="str">
        <f t="shared" si="52"/>
        <v/>
      </c>
    </row>
    <row r="632" spans="1:14" x14ac:dyDescent="0.2">
      <c r="A632" s="202"/>
      <c r="B632" s="204" t="e">
        <f>VLOOKUP(A632,Adr!A:B,2,FALSE)</f>
        <v>#N/A</v>
      </c>
      <c r="C632" s="169"/>
      <c r="D632" s="172"/>
      <c r="E632" s="173"/>
      <c r="F632" s="166"/>
      <c r="G632" s="169"/>
      <c r="H632" s="169"/>
      <c r="I632" s="192"/>
      <c r="J632" s="167"/>
      <c r="K632" s="5"/>
      <c r="L632" s="167" t="str">
        <f t="shared" si="55"/>
        <v/>
      </c>
      <c r="M632" s="5" t="e">
        <f t="shared" si="53"/>
        <v>#N/A</v>
      </c>
      <c r="N632" s="3" t="str">
        <f t="shared" si="52"/>
        <v/>
      </c>
    </row>
    <row r="633" spans="1:14" x14ac:dyDescent="0.2">
      <c r="A633" s="166"/>
      <c r="B633" s="204" t="e">
        <f>VLOOKUP(A633,Adr!A:B,2,FALSE)</f>
        <v>#N/A</v>
      </c>
      <c r="C633" s="169"/>
      <c r="D633" s="187"/>
      <c r="E633" s="173"/>
      <c r="F633" s="166"/>
      <c r="G633" s="169"/>
      <c r="H633" s="169"/>
      <c r="I633" s="192"/>
      <c r="J633" s="167"/>
      <c r="K633" s="5"/>
      <c r="L633" s="167" t="str">
        <f t="shared" si="55"/>
        <v/>
      </c>
      <c r="M633" s="5" t="e">
        <f t="shared" si="53"/>
        <v>#N/A</v>
      </c>
      <c r="N633" s="3" t="str">
        <f t="shared" si="52"/>
        <v/>
      </c>
    </row>
    <row r="634" spans="1:14" x14ac:dyDescent="0.2">
      <c r="A634" s="166"/>
      <c r="B634" s="204" t="e">
        <f>VLOOKUP(A634,Adr!A:B,2,FALSE)</f>
        <v>#N/A</v>
      </c>
      <c r="C634" s="169"/>
      <c r="D634" s="172"/>
      <c r="E634" s="173"/>
      <c r="F634" s="166"/>
      <c r="G634" s="169"/>
      <c r="H634" s="169"/>
      <c r="I634" s="192"/>
      <c r="J634" s="167"/>
      <c r="K634" s="5"/>
      <c r="L634" s="167" t="str">
        <f t="shared" si="55"/>
        <v/>
      </c>
      <c r="M634" s="5" t="e">
        <f t="shared" si="53"/>
        <v>#N/A</v>
      </c>
      <c r="N634" s="3" t="str">
        <f t="shared" si="52"/>
        <v/>
      </c>
    </row>
    <row r="635" spans="1:14" x14ac:dyDescent="0.2">
      <c r="A635" s="166"/>
      <c r="B635" s="204" t="e">
        <f>VLOOKUP(A635,Adr!A:B,2,FALSE)</f>
        <v>#N/A</v>
      </c>
      <c r="C635" s="169"/>
      <c r="D635" s="172"/>
      <c r="E635" s="173"/>
      <c r="F635" s="166"/>
      <c r="G635" s="169"/>
      <c r="H635" s="169"/>
      <c r="I635" s="192"/>
      <c r="J635" s="167"/>
      <c r="K635" s="5"/>
      <c r="L635" s="167" t="str">
        <f t="shared" si="55"/>
        <v/>
      </c>
      <c r="M635" s="5" t="e">
        <f t="shared" si="53"/>
        <v>#N/A</v>
      </c>
      <c r="N635" s="3" t="str">
        <f t="shared" si="52"/>
        <v/>
      </c>
    </row>
    <row r="636" spans="1:14" x14ac:dyDescent="0.2">
      <c r="A636" s="166"/>
      <c r="B636" s="204" t="e">
        <f>VLOOKUP(A636,Adr!A:B,2,FALSE)</f>
        <v>#N/A</v>
      </c>
      <c r="C636" s="190"/>
      <c r="D636" s="172"/>
      <c r="E636" s="173"/>
      <c r="F636" s="182"/>
      <c r="G636" s="185"/>
      <c r="H636" s="185"/>
      <c r="I636" s="167"/>
      <c r="J636" s="167"/>
      <c r="K636" s="5"/>
      <c r="L636" s="167" t="str">
        <f t="shared" si="55"/>
        <v/>
      </c>
      <c r="M636" s="5" t="e">
        <f t="shared" si="53"/>
        <v>#N/A</v>
      </c>
      <c r="N636" s="3" t="str">
        <f t="shared" si="52"/>
        <v/>
      </c>
    </row>
    <row r="637" spans="1:14" x14ac:dyDescent="0.2">
      <c r="A637" s="166"/>
      <c r="B637" s="204" t="e">
        <f>VLOOKUP(A637,Adr!A:B,2,FALSE)</f>
        <v>#N/A</v>
      </c>
      <c r="C637" s="190"/>
      <c r="D637" s="172"/>
      <c r="E637" s="173"/>
      <c r="F637" s="182"/>
      <c r="G637" s="185"/>
      <c r="H637" s="185"/>
      <c r="I637" s="167"/>
      <c r="J637" s="167"/>
      <c r="K637" s="5"/>
      <c r="L637" s="167" t="str">
        <f t="shared" si="55"/>
        <v/>
      </c>
      <c r="M637" s="5" t="e">
        <f t="shared" si="53"/>
        <v>#N/A</v>
      </c>
      <c r="N637" s="3" t="str">
        <f t="shared" si="52"/>
        <v/>
      </c>
    </row>
    <row r="638" spans="1:14" x14ac:dyDescent="0.2">
      <c r="A638" s="166"/>
      <c r="B638" s="204" t="e">
        <f>VLOOKUP(A638,Adr!A:B,2,FALSE)</f>
        <v>#N/A</v>
      </c>
      <c r="C638" s="169"/>
      <c r="D638" s="172"/>
      <c r="E638" s="173"/>
      <c r="F638" s="166"/>
      <c r="G638" s="169"/>
      <c r="H638" s="169"/>
      <c r="I638" s="192"/>
      <c r="J638" s="167"/>
      <c r="K638" s="5"/>
      <c r="L638" s="167" t="str">
        <f t="shared" si="55"/>
        <v/>
      </c>
      <c r="M638" s="5" t="e">
        <f t="shared" si="53"/>
        <v>#N/A</v>
      </c>
      <c r="N638" s="3" t="str">
        <f t="shared" si="52"/>
        <v/>
      </c>
    </row>
    <row r="639" spans="1:14" x14ac:dyDescent="0.2">
      <c r="A639" s="166"/>
      <c r="B639" s="204" t="e">
        <f>VLOOKUP(A639,Adr!A:B,2,FALSE)</f>
        <v>#N/A</v>
      </c>
      <c r="C639" s="185"/>
      <c r="D639" s="187"/>
      <c r="E639" s="173"/>
      <c r="F639" s="182"/>
      <c r="G639" s="185"/>
      <c r="H639" s="185"/>
      <c r="I639" s="192"/>
      <c r="J639" s="167"/>
      <c r="K639" s="5"/>
      <c r="L639" s="167" t="str">
        <f t="shared" si="55"/>
        <v/>
      </c>
      <c r="M639" s="5" t="e">
        <f t="shared" si="53"/>
        <v>#N/A</v>
      </c>
      <c r="N639" s="3" t="str">
        <f t="shared" si="52"/>
        <v/>
      </c>
    </row>
    <row r="640" spans="1:14" x14ac:dyDescent="0.2">
      <c r="A640" s="166"/>
      <c r="B640" s="204" t="e">
        <f>VLOOKUP(A640,Adr!A:B,2,FALSE)</f>
        <v>#N/A</v>
      </c>
      <c r="C640" s="190"/>
      <c r="D640" s="172"/>
      <c r="E640" s="173"/>
      <c r="F640" s="182"/>
      <c r="G640" s="185"/>
      <c r="H640" s="185"/>
      <c r="I640" s="167"/>
      <c r="J640" s="167"/>
      <c r="K640" s="5"/>
      <c r="L640" s="167" t="str">
        <f t="shared" si="55"/>
        <v/>
      </c>
      <c r="M640" s="5" t="e">
        <f t="shared" si="53"/>
        <v>#N/A</v>
      </c>
      <c r="N640" s="3" t="str">
        <f t="shared" si="52"/>
        <v/>
      </c>
    </row>
    <row r="641" spans="1:14" x14ac:dyDescent="0.2">
      <c r="A641" s="166"/>
      <c r="B641" s="204" t="e">
        <f>VLOOKUP(A641,Adr!A:B,2,FALSE)</f>
        <v>#N/A</v>
      </c>
      <c r="C641" s="185"/>
      <c r="D641" s="187"/>
      <c r="E641" s="173"/>
      <c r="F641" s="182"/>
      <c r="G641" s="185"/>
      <c r="H641" s="185"/>
      <c r="I641" s="192"/>
      <c r="J641" s="167"/>
      <c r="K641" s="5"/>
      <c r="L641" s="167" t="str">
        <f t="shared" si="55"/>
        <v/>
      </c>
      <c r="M641" s="5" t="e">
        <f t="shared" si="53"/>
        <v>#N/A</v>
      </c>
      <c r="N641" s="3" t="str">
        <f t="shared" si="52"/>
        <v/>
      </c>
    </row>
    <row r="642" spans="1:14" x14ac:dyDescent="0.2">
      <c r="A642" s="166"/>
      <c r="B642" s="204" t="e">
        <f>VLOOKUP(A642,Adr!A:B,2,FALSE)</f>
        <v>#N/A</v>
      </c>
      <c r="C642" s="185"/>
      <c r="D642" s="187"/>
      <c r="E642" s="173"/>
      <c r="F642" s="182"/>
      <c r="G642" s="185"/>
      <c r="H642" s="185"/>
      <c r="I642" s="192"/>
      <c r="J642" s="167"/>
      <c r="K642" s="5"/>
      <c r="L642" s="167" t="str">
        <f t="shared" si="55"/>
        <v/>
      </c>
      <c r="M642" s="5" t="e">
        <f t="shared" si="53"/>
        <v>#N/A</v>
      </c>
      <c r="N642" s="3" t="str">
        <f t="shared" si="52"/>
        <v/>
      </c>
    </row>
    <row r="643" spans="1:14" x14ac:dyDescent="0.2">
      <c r="A643" s="166"/>
      <c r="B643" s="204" t="e">
        <f>VLOOKUP(A643,Adr!A:B,2,FALSE)</f>
        <v>#N/A</v>
      </c>
      <c r="C643" s="190"/>
      <c r="D643" s="172"/>
      <c r="E643" s="173"/>
      <c r="F643" s="182"/>
      <c r="G643" s="185"/>
      <c r="H643" s="185"/>
      <c r="I643" s="167"/>
      <c r="J643" s="167"/>
      <c r="K643" s="5"/>
      <c r="L643" s="167" t="str">
        <f t="shared" si="55"/>
        <v/>
      </c>
      <c r="M643" s="5" t="e">
        <f t="shared" si="53"/>
        <v>#N/A</v>
      </c>
      <c r="N643" s="3" t="str">
        <f t="shared" si="52"/>
        <v/>
      </c>
    </row>
    <row r="644" spans="1:14" x14ac:dyDescent="0.2">
      <c r="A644" s="166"/>
      <c r="B644" s="204" t="e">
        <f>VLOOKUP(A644,Adr!A:B,2,FALSE)</f>
        <v>#N/A</v>
      </c>
      <c r="C644" s="169"/>
      <c r="D644" s="172"/>
      <c r="E644" s="173"/>
      <c r="F644" s="166"/>
      <c r="G644" s="169"/>
      <c r="H644" s="169"/>
      <c r="I644" s="192"/>
      <c r="J644" s="167"/>
      <c r="K644" s="5"/>
      <c r="L644" s="167" t="str">
        <f t="shared" si="55"/>
        <v/>
      </c>
      <c r="M644" s="5" t="e">
        <f t="shared" si="53"/>
        <v>#N/A</v>
      </c>
      <c r="N644" s="3" t="str">
        <f t="shared" ref="N644:N707" si="56">+I644&amp;H644</f>
        <v/>
      </c>
    </row>
    <row r="645" spans="1:14" x14ac:dyDescent="0.2">
      <c r="A645" s="166"/>
      <c r="B645" s="204" t="e">
        <f>VLOOKUP(A645,Adr!A:B,2,FALSE)</f>
        <v>#N/A</v>
      </c>
      <c r="C645" s="190"/>
      <c r="D645" s="172"/>
      <c r="E645" s="173"/>
      <c r="F645" s="182"/>
      <c r="G645" s="185"/>
      <c r="H645" s="185"/>
      <c r="I645" s="167"/>
      <c r="J645" s="167"/>
      <c r="K645" s="5"/>
      <c r="L645" s="167" t="str">
        <f t="shared" si="55"/>
        <v/>
      </c>
      <c r="M645" s="5" t="e">
        <f t="shared" si="53"/>
        <v>#N/A</v>
      </c>
      <c r="N645" s="3" t="str">
        <f t="shared" si="56"/>
        <v/>
      </c>
    </row>
    <row r="646" spans="1:14" x14ac:dyDescent="0.2">
      <c r="A646" s="166"/>
      <c r="B646" s="204" t="e">
        <f>VLOOKUP(A646,Adr!A:B,2,FALSE)</f>
        <v>#N/A</v>
      </c>
      <c r="C646" s="169"/>
      <c r="D646" s="172"/>
      <c r="E646" s="173"/>
      <c r="F646" s="166"/>
      <c r="G646" s="169"/>
      <c r="H646" s="169"/>
      <c r="I646" s="192"/>
      <c r="J646" s="167"/>
      <c r="K646" s="5"/>
      <c r="L646" s="167" t="str">
        <f t="shared" si="55"/>
        <v/>
      </c>
      <c r="M646" s="5" t="e">
        <f t="shared" si="53"/>
        <v>#N/A</v>
      </c>
      <c r="N646" s="3" t="str">
        <f t="shared" si="56"/>
        <v/>
      </c>
    </row>
    <row r="647" spans="1:14" x14ac:dyDescent="0.2">
      <c r="A647" s="166"/>
      <c r="B647" s="204" t="e">
        <f>VLOOKUP(A647,Adr!A:B,2,FALSE)</f>
        <v>#N/A</v>
      </c>
      <c r="C647" s="185"/>
      <c r="D647" s="187"/>
      <c r="E647" s="173"/>
      <c r="F647" s="182"/>
      <c r="G647" s="185"/>
      <c r="H647" s="185"/>
      <c r="I647" s="192"/>
      <c r="J647" s="167"/>
      <c r="K647" s="5"/>
      <c r="L647" s="167" t="str">
        <f t="shared" si="55"/>
        <v/>
      </c>
      <c r="M647" s="5" t="e">
        <f t="shared" si="53"/>
        <v>#N/A</v>
      </c>
      <c r="N647" s="3" t="str">
        <f t="shared" si="56"/>
        <v/>
      </c>
    </row>
    <row r="648" spans="1:14" x14ac:dyDescent="0.2">
      <c r="A648" s="166"/>
      <c r="B648" s="204" t="e">
        <f>VLOOKUP(A648,Adr!A:B,2,FALSE)</f>
        <v>#N/A</v>
      </c>
      <c r="C648" s="185"/>
      <c r="D648" s="187"/>
      <c r="E648" s="173"/>
      <c r="F648" s="182"/>
      <c r="G648" s="185"/>
      <c r="H648" s="185"/>
      <c r="I648" s="192"/>
      <c r="J648" s="167"/>
      <c r="K648" s="5"/>
      <c r="L648" s="167" t="str">
        <f t="shared" si="55"/>
        <v/>
      </c>
      <c r="M648" s="5" t="e">
        <f t="shared" si="53"/>
        <v>#N/A</v>
      </c>
      <c r="N648" s="3" t="str">
        <f t="shared" si="56"/>
        <v/>
      </c>
    </row>
    <row r="649" spans="1:14" x14ac:dyDescent="0.2">
      <c r="A649" s="166"/>
      <c r="B649" s="204" t="e">
        <f>VLOOKUP(A649,Adr!A:B,2,FALSE)</f>
        <v>#N/A</v>
      </c>
      <c r="C649" s="185"/>
      <c r="D649" s="186"/>
      <c r="E649" s="173"/>
      <c r="F649" s="182"/>
      <c r="G649" s="185"/>
      <c r="H649" s="185"/>
      <c r="I649" s="192"/>
      <c r="J649" s="167"/>
      <c r="K649" s="5"/>
      <c r="L649" s="167" t="str">
        <f t="shared" si="55"/>
        <v/>
      </c>
      <c r="M649" s="5" t="e">
        <f t="shared" si="53"/>
        <v>#N/A</v>
      </c>
      <c r="N649" s="3" t="str">
        <f t="shared" si="56"/>
        <v/>
      </c>
    </row>
    <row r="650" spans="1:14" x14ac:dyDescent="0.2">
      <c r="A650" s="166"/>
      <c r="B650" s="204" t="e">
        <f>VLOOKUP(A650,Adr!A:B,2,FALSE)</f>
        <v>#N/A</v>
      </c>
      <c r="C650" s="190"/>
      <c r="D650" s="172"/>
      <c r="E650" s="173"/>
      <c r="F650" s="182"/>
      <c r="G650" s="185"/>
      <c r="H650" s="185"/>
      <c r="I650" s="167"/>
      <c r="J650" s="167"/>
      <c r="K650" s="5"/>
      <c r="L650" s="167" t="str">
        <f t="shared" si="55"/>
        <v/>
      </c>
      <c r="M650" s="5" t="e">
        <f t="shared" si="53"/>
        <v>#N/A</v>
      </c>
      <c r="N650" s="3" t="str">
        <f t="shared" si="56"/>
        <v/>
      </c>
    </row>
    <row r="651" spans="1:14" x14ac:dyDescent="0.2">
      <c r="A651" s="166"/>
      <c r="B651" s="204" t="e">
        <f>VLOOKUP(A651,Adr!A:B,2,FALSE)</f>
        <v>#N/A</v>
      </c>
      <c r="C651" s="196"/>
      <c r="D651" s="187"/>
      <c r="E651" s="173"/>
      <c r="F651" s="182"/>
      <c r="G651" s="185"/>
      <c r="H651" s="185"/>
      <c r="I651" s="167"/>
      <c r="J651" s="167"/>
      <c r="K651" s="5"/>
      <c r="L651" s="167" t="str">
        <f t="shared" si="55"/>
        <v/>
      </c>
      <c r="M651" s="5" t="e">
        <f t="shared" si="53"/>
        <v>#N/A</v>
      </c>
      <c r="N651" s="3" t="str">
        <f t="shared" si="56"/>
        <v/>
      </c>
    </row>
    <row r="652" spans="1:14" x14ac:dyDescent="0.2">
      <c r="A652" s="182"/>
      <c r="B652" s="204" t="e">
        <f>VLOOKUP(A652,Adr!A:B,2,FALSE)</f>
        <v>#N/A</v>
      </c>
      <c r="C652" s="185"/>
      <c r="D652" s="187"/>
      <c r="E652" s="173"/>
      <c r="F652" s="182"/>
      <c r="G652" s="185"/>
      <c r="H652" s="185"/>
      <c r="I652" s="192"/>
      <c r="J652" s="167"/>
      <c r="K652" s="5"/>
      <c r="L652" s="167" t="str">
        <f t="shared" si="55"/>
        <v/>
      </c>
      <c r="M652" s="5" t="e">
        <f t="shared" si="53"/>
        <v>#N/A</v>
      </c>
      <c r="N652" s="3" t="str">
        <f t="shared" si="56"/>
        <v/>
      </c>
    </row>
    <row r="653" spans="1:14" x14ac:dyDescent="0.2">
      <c r="A653" s="166"/>
      <c r="B653" s="204" t="e">
        <f>VLOOKUP(A653,Adr!A:B,2,FALSE)</f>
        <v>#N/A</v>
      </c>
      <c r="C653" s="185"/>
      <c r="D653" s="187"/>
      <c r="E653" s="173"/>
      <c r="F653" s="182"/>
      <c r="G653" s="185"/>
      <c r="H653" s="185"/>
      <c r="I653" s="192"/>
      <c r="J653" s="167"/>
      <c r="K653" s="5"/>
      <c r="L653" s="167" t="str">
        <f t="shared" si="55"/>
        <v/>
      </c>
      <c r="M653" s="5" t="e">
        <f t="shared" ref="M653:M716" si="57">B653&amp;F653&amp;H653&amp;C653</f>
        <v>#N/A</v>
      </c>
      <c r="N653" s="3" t="str">
        <f t="shared" si="56"/>
        <v/>
      </c>
    </row>
    <row r="654" spans="1:14" x14ac:dyDescent="0.2">
      <c r="A654" s="166"/>
      <c r="B654" s="204" t="e">
        <f>VLOOKUP(A654,Adr!A:B,2,FALSE)</f>
        <v>#N/A</v>
      </c>
      <c r="C654" s="196"/>
      <c r="D654" s="187"/>
      <c r="E654" s="173"/>
      <c r="F654" s="182"/>
      <c r="G654" s="185"/>
      <c r="H654" s="185"/>
      <c r="I654" s="167"/>
      <c r="J654" s="167"/>
      <c r="K654" s="5"/>
      <c r="L654" s="167" t="str">
        <f t="shared" si="55"/>
        <v/>
      </c>
      <c r="M654" s="5" t="e">
        <f t="shared" si="57"/>
        <v>#N/A</v>
      </c>
      <c r="N654" s="3" t="str">
        <f t="shared" si="56"/>
        <v/>
      </c>
    </row>
    <row r="655" spans="1:14" x14ac:dyDescent="0.2">
      <c r="A655" s="166"/>
      <c r="B655" s="204" t="e">
        <f>VLOOKUP(A655,Adr!A:B,2,FALSE)</f>
        <v>#N/A</v>
      </c>
      <c r="C655" s="196"/>
      <c r="D655" s="187"/>
      <c r="E655" s="173"/>
      <c r="F655" s="182"/>
      <c r="G655" s="185"/>
      <c r="H655" s="185"/>
      <c r="I655" s="167"/>
      <c r="J655" s="167"/>
      <c r="K655" s="5"/>
      <c r="L655" s="167" t="str">
        <f t="shared" si="55"/>
        <v/>
      </c>
      <c r="M655" s="5" t="e">
        <f t="shared" si="57"/>
        <v>#N/A</v>
      </c>
      <c r="N655" s="3" t="str">
        <f t="shared" si="56"/>
        <v/>
      </c>
    </row>
    <row r="656" spans="1:14" x14ac:dyDescent="0.2">
      <c r="A656" s="166"/>
      <c r="B656" s="204" t="e">
        <f>VLOOKUP(A656,Adr!A:B,2,FALSE)</f>
        <v>#N/A</v>
      </c>
      <c r="C656" s="185"/>
      <c r="D656" s="187"/>
      <c r="E656" s="173"/>
      <c r="F656" s="182"/>
      <c r="G656" s="185"/>
      <c r="H656" s="185"/>
      <c r="I656" s="192"/>
      <c r="J656" s="167"/>
      <c r="K656" s="5"/>
      <c r="L656" s="167" t="str">
        <f t="shared" si="55"/>
        <v/>
      </c>
      <c r="M656" s="5" t="e">
        <f t="shared" si="57"/>
        <v>#N/A</v>
      </c>
      <c r="N656" s="3" t="str">
        <f t="shared" si="56"/>
        <v/>
      </c>
    </row>
    <row r="657" spans="1:14" x14ac:dyDescent="0.2">
      <c r="A657" s="166"/>
      <c r="B657" s="204" t="e">
        <f>VLOOKUP(A657,Adr!A:B,2,FALSE)</f>
        <v>#N/A</v>
      </c>
      <c r="C657" s="196"/>
      <c r="D657" s="187"/>
      <c r="E657" s="173"/>
      <c r="F657" s="182"/>
      <c r="G657" s="185"/>
      <c r="H657" s="185"/>
      <c r="I657" s="167"/>
      <c r="J657" s="167"/>
      <c r="K657" s="5"/>
      <c r="L657" s="167" t="str">
        <f t="shared" si="55"/>
        <v/>
      </c>
      <c r="M657" s="5" t="e">
        <f t="shared" si="57"/>
        <v>#N/A</v>
      </c>
      <c r="N657" s="3" t="str">
        <f t="shared" si="56"/>
        <v/>
      </c>
    </row>
    <row r="658" spans="1:14" x14ac:dyDescent="0.2">
      <c r="A658" s="166"/>
      <c r="B658" s="204" t="e">
        <f>VLOOKUP(A658,Adr!A:B,2,FALSE)</f>
        <v>#N/A</v>
      </c>
      <c r="C658" s="196"/>
      <c r="D658" s="186"/>
      <c r="E658" s="173"/>
      <c r="F658" s="166"/>
      <c r="G658" s="169"/>
      <c r="H658" s="169"/>
      <c r="I658" s="167"/>
      <c r="J658" s="167"/>
      <c r="K658" s="5"/>
      <c r="L658" s="167" t="str">
        <f t="shared" si="55"/>
        <v/>
      </c>
      <c r="M658" s="5" t="e">
        <f t="shared" si="57"/>
        <v>#N/A</v>
      </c>
      <c r="N658" s="3" t="str">
        <f t="shared" si="56"/>
        <v/>
      </c>
    </row>
    <row r="659" spans="1:14" x14ac:dyDescent="0.2">
      <c r="A659" s="203"/>
      <c r="B659" s="204" t="e">
        <f>VLOOKUP(A659,Adr!A:B,2,FALSE)</f>
        <v>#N/A</v>
      </c>
      <c r="C659" s="169"/>
      <c r="D659" s="172"/>
      <c r="E659" s="173"/>
      <c r="F659" s="166"/>
      <c r="G659" s="169"/>
      <c r="H659" s="169"/>
      <c r="I659" s="192"/>
      <c r="J659" s="167"/>
      <c r="K659" s="5"/>
      <c r="L659" s="167" t="str">
        <f t="shared" si="55"/>
        <v/>
      </c>
      <c r="M659" s="5" t="e">
        <f t="shared" si="57"/>
        <v>#N/A</v>
      </c>
      <c r="N659" s="3" t="str">
        <f t="shared" si="56"/>
        <v/>
      </c>
    </row>
    <row r="660" spans="1:14" x14ac:dyDescent="0.2">
      <c r="A660" s="166"/>
      <c r="B660" s="204" t="e">
        <f>VLOOKUP(A660,Adr!A:B,2,FALSE)</f>
        <v>#N/A</v>
      </c>
      <c r="C660" s="169"/>
      <c r="D660" s="172"/>
      <c r="E660" s="173"/>
      <c r="F660" s="166"/>
      <c r="G660" s="169"/>
      <c r="H660" s="169"/>
      <c r="I660" s="192"/>
      <c r="J660" s="167"/>
      <c r="K660" s="5"/>
      <c r="L660" s="167" t="str">
        <f t="shared" si="55"/>
        <v/>
      </c>
      <c r="M660" s="5" t="e">
        <f t="shared" si="57"/>
        <v>#N/A</v>
      </c>
      <c r="N660" s="3" t="str">
        <f t="shared" si="56"/>
        <v/>
      </c>
    </row>
    <row r="661" spans="1:14" x14ac:dyDescent="0.2">
      <c r="A661" s="203"/>
      <c r="B661" s="204" t="e">
        <f>VLOOKUP(A661,Adr!A:B,2,FALSE)</f>
        <v>#N/A</v>
      </c>
      <c r="C661" s="169"/>
      <c r="D661" s="172"/>
      <c r="E661" s="173"/>
      <c r="F661" s="166"/>
      <c r="G661" s="169"/>
      <c r="H661" s="169"/>
      <c r="I661" s="192"/>
      <c r="J661" s="167"/>
      <c r="K661" s="5"/>
      <c r="L661" s="167" t="str">
        <f t="shared" si="55"/>
        <v/>
      </c>
      <c r="M661" s="5" t="e">
        <f t="shared" si="57"/>
        <v>#N/A</v>
      </c>
      <c r="N661" s="3" t="str">
        <f t="shared" si="56"/>
        <v/>
      </c>
    </row>
    <row r="662" spans="1:14" x14ac:dyDescent="0.2">
      <c r="A662" s="198"/>
      <c r="B662" s="204" t="e">
        <f>VLOOKUP(A662,Adr!A:B,2,FALSE)</f>
        <v>#N/A</v>
      </c>
      <c r="C662" s="169"/>
      <c r="D662" s="172"/>
      <c r="E662" s="173"/>
      <c r="F662" s="166"/>
      <c r="G662" s="169"/>
      <c r="H662" s="169"/>
      <c r="I662" s="192"/>
      <c r="J662" s="167"/>
      <c r="K662" s="5"/>
      <c r="L662" s="167" t="str">
        <f t="shared" si="55"/>
        <v/>
      </c>
      <c r="M662" s="5" t="e">
        <f t="shared" si="57"/>
        <v>#N/A</v>
      </c>
      <c r="N662" s="3" t="str">
        <f t="shared" si="56"/>
        <v/>
      </c>
    </row>
    <row r="663" spans="1:14" x14ac:dyDescent="0.2">
      <c r="A663" s="202"/>
      <c r="B663" s="204" t="e">
        <f>VLOOKUP(A663,Adr!A:B,2,FALSE)</f>
        <v>#N/A</v>
      </c>
      <c r="C663" s="169"/>
      <c r="D663" s="172"/>
      <c r="E663" s="173"/>
      <c r="F663" s="166"/>
      <c r="G663" s="169"/>
      <c r="H663" s="169"/>
      <c r="I663" s="192"/>
      <c r="J663" s="167"/>
      <c r="K663" s="5"/>
      <c r="L663" s="167" t="str">
        <f t="shared" si="55"/>
        <v/>
      </c>
      <c r="M663" s="5" t="e">
        <f t="shared" si="57"/>
        <v>#N/A</v>
      </c>
      <c r="N663" s="3" t="str">
        <f t="shared" si="56"/>
        <v/>
      </c>
    </row>
    <row r="664" spans="1:14" x14ac:dyDescent="0.2">
      <c r="A664" s="166"/>
      <c r="B664" s="204" t="e">
        <f>VLOOKUP(A664,Adr!A:B,2,FALSE)</f>
        <v>#N/A</v>
      </c>
      <c r="C664" s="169"/>
      <c r="D664" s="172"/>
      <c r="E664" s="173"/>
      <c r="F664" s="166"/>
      <c r="G664" s="169"/>
      <c r="H664" s="169"/>
      <c r="I664" s="192"/>
      <c r="J664" s="167"/>
      <c r="K664" s="5"/>
      <c r="L664" s="167" t="str">
        <f t="shared" si="55"/>
        <v/>
      </c>
      <c r="M664" s="5" t="e">
        <f t="shared" si="57"/>
        <v>#N/A</v>
      </c>
      <c r="N664" s="3" t="str">
        <f t="shared" si="56"/>
        <v/>
      </c>
    </row>
    <row r="665" spans="1:14" x14ac:dyDescent="0.2">
      <c r="A665" s="166"/>
      <c r="B665" s="204" t="e">
        <f>VLOOKUP(A665,Adr!A:B,2,FALSE)</f>
        <v>#N/A</v>
      </c>
      <c r="C665" s="196"/>
      <c r="D665" s="187"/>
      <c r="E665" s="173"/>
      <c r="F665" s="182"/>
      <c r="G665" s="185"/>
      <c r="H665" s="185"/>
      <c r="I665" s="167"/>
      <c r="J665" s="167"/>
      <c r="K665" s="5"/>
      <c r="L665" s="167" t="str">
        <f t="shared" si="55"/>
        <v/>
      </c>
      <c r="M665" s="5" t="e">
        <f t="shared" si="57"/>
        <v>#N/A</v>
      </c>
      <c r="N665" s="3" t="str">
        <f t="shared" si="56"/>
        <v/>
      </c>
    </row>
    <row r="666" spans="1:14" x14ac:dyDescent="0.2">
      <c r="A666" s="166"/>
      <c r="B666" s="204" t="e">
        <f>VLOOKUP(A666,Adr!A:B,2,FALSE)</f>
        <v>#N/A</v>
      </c>
      <c r="C666" s="196"/>
      <c r="D666" s="187"/>
      <c r="E666" s="173"/>
      <c r="F666" s="182"/>
      <c r="G666" s="185"/>
      <c r="H666" s="185"/>
      <c r="I666" s="167"/>
      <c r="J666" s="167"/>
      <c r="K666" s="5"/>
      <c r="L666" s="167" t="str">
        <f t="shared" si="55"/>
        <v/>
      </c>
      <c r="M666" s="5" t="e">
        <f t="shared" si="57"/>
        <v>#N/A</v>
      </c>
      <c r="N666" s="3" t="str">
        <f t="shared" si="56"/>
        <v/>
      </c>
    </row>
    <row r="667" spans="1:14" x14ac:dyDescent="0.2">
      <c r="A667" s="166"/>
      <c r="B667" s="204" t="e">
        <f>VLOOKUP(A667,Adr!A:B,2,FALSE)</f>
        <v>#N/A</v>
      </c>
      <c r="C667" s="196"/>
      <c r="D667" s="186"/>
      <c r="E667" s="173"/>
      <c r="F667" s="166"/>
      <c r="G667" s="169"/>
      <c r="H667" s="169"/>
      <c r="I667" s="167"/>
      <c r="J667" s="167"/>
      <c r="K667" s="5"/>
      <c r="L667" s="167" t="str">
        <f t="shared" si="55"/>
        <v/>
      </c>
      <c r="M667" s="5" t="e">
        <f t="shared" si="57"/>
        <v>#N/A</v>
      </c>
      <c r="N667" s="3" t="str">
        <f t="shared" si="56"/>
        <v/>
      </c>
    </row>
    <row r="668" spans="1:14" x14ac:dyDescent="0.2">
      <c r="A668" s="166"/>
      <c r="B668" s="204" t="e">
        <f>VLOOKUP(A668,Adr!A:B,2,FALSE)</f>
        <v>#N/A</v>
      </c>
      <c r="C668" s="196"/>
      <c r="D668" s="186"/>
      <c r="E668" s="173"/>
      <c r="F668" s="166"/>
      <c r="G668" s="169"/>
      <c r="H668" s="169"/>
      <c r="I668" s="167"/>
      <c r="J668" s="167"/>
      <c r="K668" s="5"/>
      <c r="L668" s="167" t="str">
        <f t="shared" si="55"/>
        <v/>
      </c>
      <c r="M668" s="5" t="e">
        <f t="shared" si="57"/>
        <v>#N/A</v>
      </c>
      <c r="N668" s="3" t="str">
        <f t="shared" si="56"/>
        <v/>
      </c>
    </row>
    <row r="669" spans="1:14" x14ac:dyDescent="0.2">
      <c r="A669" s="166"/>
      <c r="B669" s="204" t="e">
        <f>VLOOKUP(A669,Adr!A:B,2,FALSE)</f>
        <v>#N/A</v>
      </c>
      <c r="C669" s="169"/>
      <c r="D669" s="172"/>
      <c r="E669" s="173"/>
      <c r="F669" s="166"/>
      <c r="G669" s="169"/>
      <c r="H669" s="169"/>
      <c r="I669" s="192"/>
      <c r="J669" s="167"/>
      <c r="K669" s="5"/>
      <c r="L669" s="167" t="str">
        <f t="shared" si="55"/>
        <v/>
      </c>
      <c r="M669" s="5" t="e">
        <f t="shared" si="57"/>
        <v>#N/A</v>
      </c>
      <c r="N669" s="3" t="str">
        <f t="shared" si="56"/>
        <v/>
      </c>
    </row>
    <row r="670" spans="1:14" x14ac:dyDescent="0.2">
      <c r="A670" s="166"/>
      <c r="B670" s="204" t="e">
        <f>VLOOKUP(A670,Adr!A:B,2,FALSE)</f>
        <v>#N/A</v>
      </c>
      <c r="C670" s="169"/>
      <c r="D670" s="172"/>
      <c r="E670" s="173"/>
      <c r="F670" s="166"/>
      <c r="G670" s="169"/>
      <c r="H670" s="169"/>
      <c r="I670" s="192"/>
      <c r="J670" s="167"/>
      <c r="K670" s="5"/>
      <c r="L670" s="167" t="str">
        <f t="shared" ref="L670:L733" si="58">A670&amp;G670&amp;H670</f>
        <v/>
      </c>
      <c r="M670" s="5" t="e">
        <f t="shared" si="57"/>
        <v>#N/A</v>
      </c>
      <c r="N670" s="3" t="str">
        <f t="shared" si="56"/>
        <v/>
      </c>
    </row>
    <row r="671" spans="1:14" x14ac:dyDescent="0.2">
      <c r="A671" s="166"/>
      <c r="B671" s="204" t="e">
        <f>VLOOKUP(A671,Adr!A:B,2,FALSE)</f>
        <v>#N/A</v>
      </c>
      <c r="C671" s="169"/>
      <c r="D671" s="172"/>
      <c r="E671" s="173"/>
      <c r="F671" s="166"/>
      <c r="G671" s="169"/>
      <c r="H671" s="169"/>
      <c r="I671" s="192"/>
      <c r="J671" s="167"/>
      <c r="K671" s="5"/>
      <c r="L671" s="167" t="str">
        <f t="shared" si="58"/>
        <v/>
      </c>
      <c r="M671" s="5" t="e">
        <f t="shared" si="57"/>
        <v>#N/A</v>
      </c>
      <c r="N671" s="3" t="str">
        <f t="shared" si="56"/>
        <v/>
      </c>
    </row>
    <row r="672" spans="1:14" x14ac:dyDescent="0.2">
      <c r="A672" s="166"/>
      <c r="B672" s="204" t="e">
        <f>VLOOKUP(A672,Adr!A:B,2,FALSE)</f>
        <v>#N/A</v>
      </c>
      <c r="C672" s="169"/>
      <c r="D672" s="172"/>
      <c r="E672" s="173"/>
      <c r="F672" s="166"/>
      <c r="G672" s="169"/>
      <c r="H672" s="169"/>
      <c r="I672" s="192"/>
      <c r="J672" s="167"/>
      <c r="K672" s="5"/>
      <c r="L672" s="167" t="str">
        <f t="shared" si="58"/>
        <v/>
      </c>
      <c r="M672" s="5" t="e">
        <f t="shared" si="57"/>
        <v>#N/A</v>
      </c>
      <c r="N672" s="3" t="str">
        <f t="shared" si="56"/>
        <v/>
      </c>
    </row>
    <row r="673" spans="1:14" x14ac:dyDescent="0.2">
      <c r="A673" s="166"/>
      <c r="B673" s="204" t="e">
        <f>VLOOKUP(A673,Adr!A:B,2,FALSE)</f>
        <v>#N/A</v>
      </c>
      <c r="C673" s="196"/>
      <c r="D673" s="186"/>
      <c r="E673" s="173"/>
      <c r="F673" s="166"/>
      <c r="G673" s="169"/>
      <c r="H673" s="169"/>
      <c r="I673" s="167"/>
      <c r="J673" s="167"/>
      <c r="K673" s="5"/>
      <c r="L673" s="167" t="str">
        <f t="shared" si="58"/>
        <v/>
      </c>
      <c r="M673" s="5" t="e">
        <f t="shared" si="57"/>
        <v>#N/A</v>
      </c>
      <c r="N673" s="3" t="str">
        <f t="shared" si="56"/>
        <v/>
      </c>
    </row>
    <row r="674" spans="1:14" x14ac:dyDescent="0.2">
      <c r="A674" s="166"/>
      <c r="B674" s="204" t="e">
        <f>VLOOKUP(A674,Adr!A:B,2,FALSE)</f>
        <v>#N/A</v>
      </c>
      <c r="C674" s="169"/>
      <c r="D674" s="172"/>
      <c r="E674" s="173"/>
      <c r="F674" s="166"/>
      <c r="G674" s="169"/>
      <c r="H674" s="169"/>
      <c r="I674" s="192"/>
      <c r="J674" s="167"/>
      <c r="K674" s="5"/>
      <c r="L674" s="167" t="str">
        <f t="shared" si="58"/>
        <v/>
      </c>
      <c r="M674" s="5" t="e">
        <f t="shared" si="57"/>
        <v>#N/A</v>
      </c>
      <c r="N674" s="3" t="str">
        <f t="shared" si="56"/>
        <v/>
      </c>
    </row>
    <row r="675" spans="1:14" x14ac:dyDescent="0.2">
      <c r="A675" s="166"/>
      <c r="B675" s="204" t="e">
        <f>VLOOKUP(A675,Adr!A:B,2,FALSE)</f>
        <v>#N/A</v>
      </c>
      <c r="C675" s="169"/>
      <c r="D675" s="172"/>
      <c r="E675" s="173"/>
      <c r="F675" s="166"/>
      <c r="G675" s="169"/>
      <c r="H675" s="169"/>
      <c r="I675" s="192"/>
      <c r="J675" s="167"/>
      <c r="K675" s="5"/>
      <c r="L675" s="167" t="str">
        <f t="shared" si="58"/>
        <v/>
      </c>
      <c r="M675" s="5" t="e">
        <f t="shared" si="57"/>
        <v>#N/A</v>
      </c>
      <c r="N675" s="3" t="str">
        <f t="shared" si="56"/>
        <v/>
      </c>
    </row>
    <row r="676" spans="1:14" x14ac:dyDescent="0.2">
      <c r="A676" s="166"/>
      <c r="B676" s="204" t="e">
        <f>VLOOKUP(A676,Adr!A:B,2,FALSE)</f>
        <v>#N/A</v>
      </c>
      <c r="C676" s="169"/>
      <c r="D676" s="172"/>
      <c r="E676" s="173"/>
      <c r="F676" s="166"/>
      <c r="G676" s="169"/>
      <c r="H676" s="169"/>
      <c r="I676" s="192"/>
      <c r="J676" s="167"/>
      <c r="K676" s="5"/>
      <c r="L676" s="167" t="str">
        <f t="shared" si="58"/>
        <v/>
      </c>
      <c r="M676" s="5" t="e">
        <f t="shared" si="57"/>
        <v>#N/A</v>
      </c>
      <c r="N676" s="3" t="str">
        <f t="shared" si="56"/>
        <v/>
      </c>
    </row>
    <row r="677" spans="1:14" x14ac:dyDescent="0.2">
      <c r="A677" s="166"/>
      <c r="B677" s="204" t="e">
        <f>VLOOKUP(A677,Adr!A:B,2,FALSE)</f>
        <v>#N/A</v>
      </c>
      <c r="C677" s="196"/>
      <c r="D677" s="187"/>
      <c r="E677" s="173"/>
      <c r="F677" s="182"/>
      <c r="G677" s="185"/>
      <c r="H677" s="185"/>
      <c r="I677" s="167"/>
      <c r="J677" s="167"/>
      <c r="K677" s="5"/>
      <c r="L677" s="167" t="str">
        <f t="shared" si="58"/>
        <v/>
      </c>
      <c r="M677" s="5" t="e">
        <f t="shared" si="57"/>
        <v>#N/A</v>
      </c>
      <c r="N677" s="3" t="str">
        <f t="shared" si="56"/>
        <v/>
      </c>
    </row>
    <row r="678" spans="1:14" x14ac:dyDescent="0.2">
      <c r="A678" s="166"/>
      <c r="B678" s="204" t="e">
        <f>VLOOKUP(A678,Adr!A:B,2,FALSE)</f>
        <v>#N/A</v>
      </c>
      <c r="C678" s="196"/>
      <c r="D678" s="187"/>
      <c r="E678" s="173"/>
      <c r="F678" s="182"/>
      <c r="G678" s="185"/>
      <c r="H678" s="185"/>
      <c r="I678" s="167"/>
      <c r="J678" s="167"/>
      <c r="K678" s="5"/>
      <c r="L678" s="167" t="str">
        <f t="shared" si="58"/>
        <v/>
      </c>
      <c r="M678" s="5" t="e">
        <f t="shared" si="57"/>
        <v>#N/A</v>
      </c>
      <c r="N678" s="3" t="str">
        <f t="shared" si="56"/>
        <v/>
      </c>
    </row>
    <row r="679" spans="1:14" x14ac:dyDescent="0.2">
      <c r="A679" s="166"/>
      <c r="B679" s="204" t="e">
        <f>VLOOKUP(A679,Adr!A:B,2,FALSE)</f>
        <v>#N/A</v>
      </c>
      <c r="C679" s="196"/>
      <c r="D679" s="187"/>
      <c r="E679" s="173"/>
      <c r="F679" s="182"/>
      <c r="G679" s="185"/>
      <c r="H679" s="185"/>
      <c r="I679" s="167"/>
      <c r="J679" s="167"/>
      <c r="K679" s="5"/>
      <c r="L679" s="167" t="str">
        <f t="shared" si="58"/>
        <v/>
      </c>
      <c r="M679" s="5" t="e">
        <f t="shared" si="57"/>
        <v>#N/A</v>
      </c>
      <c r="N679" s="3" t="str">
        <f t="shared" si="56"/>
        <v/>
      </c>
    </row>
    <row r="680" spans="1:14" x14ac:dyDescent="0.2">
      <c r="A680" s="166"/>
      <c r="B680" s="204" t="e">
        <f>VLOOKUP(A680,Adr!A:B,2,FALSE)</f>
        <v>#N/A</v>
      </c>
      <c r="C680" s="196"/>
      <c r="D680" s="187"/>
      <c r="E680" s="173"/>
      <c r="F680" s="182"/>
      <c r="G680" s="185"/>
      <c r="H680" s="185"/>
      <c r="I680" s="167"/>
      <c r="J680" s="167"/>
      <c r="K680" s="5"/>
      <c r="L680" s="167" t="str">
        <f t="shared" si="58"/>
        <v/>
      </c>
      <c r="M680" s="5" t="e">
        <f t="shared" si="57"/>
        <v>#N/A</v>
      </c>
      <c r="N680" s="3" t="str">
        <f t="shared" si="56"/>
        <v/>
      </c>
    </row>
    <row r="681" spans="1:14" x14ac:dyDescent="0.2">
      <c r="A681" s="166"/>
      <c r="B681" s="204" t="e">
        <f>VLOOKUP(A681,Adr!A:B,2,FALSE)</f>
        <v>#N/A</v>
      </c>
      <c r="C681" s="196"/>
      <c r="D681" s="186"/>
      <c r="E681" s="173"/>
      <c r="F681" s="166"/>
      <c r="G681" s="169"/>
      <c r="H681" s="169"/>
      <c r="I681" s="167"/>
      <c r="J681" s="167"/>
      <c r="K681" s="5"/>
      <c r="L681" s="167" t="str">
        <f t="shared" si="58"/>
        <v/>
      </c>
      <c r="M681" s="5" t="e">
        <f t="shared" si="57"/>
        <v>#N/A</v>
      </c>
      <c r="N681" s="3" t="str">
        <f t="shared" si="56"/>
        <v/>
      </c>
    </row>
    <row r="682" spans="1:14" x14ac:dyDescent="0.2">
      <c r="A682" s="166"/>
      <c r="B682" s="204" t="e">
        <f>VLOOKUP(A682,Adr!A:B,2,FALSE)</f>
        <v>#N/A</v>
      </c>
      <c r="C682" s="196"/>
      <c r="D682" s="186"/>
      <c r="E682" s="173"/>
      <c r="F682" s="166"/>
      <c r="G682" s="169"/>
      <c r="H682" s="169"/>
      <c r="I682" s="167"/>
      <c r="J682" s="167"/>
      <c r="K682" s="5"/>
      <c r="L682" s="167" t="str">
        <f t="shared" si="58"/>
        <v/>
      </c>
      <c r="M682" s="5" t="e">
        <f t="shared" si="57"/>
        <v>#N/A</v>
      </c>
      <c r="N682" s="3" t="str">
        <f t="shared" si="56"/>
        <v/>
      </c>
    </row>
    <row r="683" spans="1:14" x14ac:dyDescent="0.2">
      <c r="A683" s="166"/>
      <c r="B683" s="204" t="e">
        <f>VLOOKUP(A683,Adr!A:B,2,FALSE)</f>
        <v>#N/A</v>
      </c>
      <c r="C683" s="196"/>
      <c r="D683" s="187"/>
      <c r="E683" s="173"/>
      <c r="F683" s="182"/>
      <c r="G683" s="185"/>
      <c r="H683" s="185"/>
      <c r="I683" s="167"/>
      <c r="J683" s="167"/>
      <c r="K683" s="5"/>
      <c r="L683" s="167" t="str">
        <f t="shared" si="58"/>
        <v/>
      </c>
      <c r="M683" s="5" t="e">
        <f t="shared" si="57"/>
        <v>#N/A</v>
      </c>
      <c r="N683" s="3" t="str">
        <f t="shared" si="56"/>
        <v/>
      </c>
    </row>
    <row r="684" spans="1:14" x14ac:dyDescent="0.2">
      <c r="A684" s="166"/>
      <c r="B684" s="204" t="e">
        <f>VLOOKUP(A684,Adr!A:B,2,FALSE)</f>
        <v>#N/A</v>
      </c>
      <c r="C684" s="190"/>
      <c r="D684" s="172"/>
      <c r="E684" s="173"/>
      <c r="F684" s="182"/>
      <c r="G684" s="185"/>
      <c r="H684" s="185"/>
      <c r="I684" s="167"/>
      <c r="J684" s="167"/>
      <c r="K684" s="5"/>
      <c r="L684" s="167" t="str">
        <f t="shared" si="58"/>
        <v/>
      </c>
      <c r="M684" s="5" t="e">
        <f t="shared" si="57"/>
        <v>#N/A</v>
      </c>
      <c r="N684" s="3" t="str">
        <f t="shared" si="56"/>
        <v/>
      </c>
    </row>
    <row r="685" spans="1:14" x14ac:dyDescent="0.2">
      <c r="A685" s="166"/>
      <c r="B685" s="204" t="e">
        <f>VLOOKUP(A685,Adr!A:B,2,FALSE)</f>
        <v>#N/A</v>
      </c>
      <c r="C685" s="190"/>
      <c r="D685" s="172"/>
      <c r="E685" s="173"/>
      <c r="F685" s="182"/>
      <c r="G685" s="185"/>
      <c r="H685" s="185"/>
      <c r="I685" s="167"/>
      <c r="J685" s="167"/>
      <c r="K685" s="5"/>
      <c r="L685" s="167" t="str">
        <f t="shared" si="58"/>
        <v/>
      </c>
      <c r="M685" s="5" t="e">
        <f t="shared" si="57"/>
        <v>#N/A</v>
      </c>
      <c r="N685" s="3" t="str">
        <f t="shared" si="56"/>
        <v/>
      </c>
    </row>
    <row r="686" spans="1:14" x14ac:dyDescent="0.2">
      <c r="A686" s="166"/>
      <c r="B686" s="204" t="e">
        <f>VLOOKUP(A686,Adr!A:B,2,FALSE)</f>
        <v>#N/A</v>
      </c>
      <c r="C686" s="196"/>
      <c r="D686" s="187"/>
      <c r="E686" s="173"/>
      <c r="F686" s="182"/>
      <c r="G686" s="185"/>
      <c r="H686" s="185"/>
      <c r="I686" s="167"/>
      <c r="J686" s="167"/>
      <c r="K686" s="5"/>
      <c r="L686" s="167" t="str">
        <f t="shared" si="58"/>
        <v/>
      </c>
      <c r="M686" s="5" t="e">
        <f t="shared" si="57"/>
        <v>#N/A</v>
      </c>
      <c r="N686" s="3" t="str">
        <f t="shared" si="56"/>
        <v/>
      </c>
    </row>
    <row r="687" spans="1:14" x14ac:dyDescent="0.2">
      <c r="A687" s="166"/>
      <c r="B687" s="204" t="e">
        <f>VLOOKUP(A687,Adr!A:B,2,FALSE)</f>
        <v>#N/A</v>
      </c>
      <c r="C687" s="196"/>
      <c r="D687" s="187"/>
      <c r="E687" s="173"/>
      <c r="F687" s="182"/>
      <c r="G687" s="185"/>
      <c r="H687" s="185"/>
      <c r="I687" s="167"/>
      <c r="J687" s="167"/>
      <c r="K687" s="5"/>
      <c r="L687" s="167" t="str">
        <f t="shared" si="58"/>
        <v/>
      </c>
      <c r="M687" s="5" t="e">
        <f t="shared" si="57"/>
        <v>#N/A</v>
      </c>
      <c r="N687" s="3" t="str">
        <f t="shared" si="56"/>
        <v/>
      </c>
    </row>
    <row r="688" spans="1:14" x14ac:dyDescent="0.2">
      <c r="A688" s="166"/>
      <c r="B688" s="204" t="e">
        <f>VLOOKUP(A688,Adr!A:B,2,FALSE)</f>
        <v>#N/A</v>
      </c>
      <c r="C688" s="196"/>
      <c r="D688" s="187"/>
      <c r="E688" s="173"/>
      <c r="F688" s="182"/>
      <c r="G688" s="185"/>
      <c r="H688" s="185"/>
      <c r="I688" s="167"/>
      <c r="J688" s="167"/>
      <c r="K688" s="5"/>
      <c r="L688" s="167" t="str">
        <f t="shared" si="58"/>
        <v/>
      </c>
      <c r="M688" s="5" t="e">
        <f t="shared" si="57"/>
        <v>#N/A</v>
      </c>
      <c r="N688" s="3" t="str">
        <f t="shared" si="56"/>
        <v/>
      </c>
    </row>
    <row r="689" spans="1:14" x14ac:dyDescent="0.2">
      <c r="A689" s="166"/>
      <c r="B689" s="204" t="e">
        <f>VLOOKUP(A689,Adr!A:B,2,FALSE)</f>
        <v>#N/A</v>
      </c>
      <c r="C689" s="196"/>
      <c r="D689" s="187"/>
      <c r="E689" s="173"/>
      <c r="F689" s="182"/>
      <c r="G689" s="185"/>
      <c r="H689" s="185"/>
      <c r="I689" s="167"/>
      <c r="J689" s="167"/>
      <c r="K689" s="5"/>
      <c r="L689" s="167" t="str">
        <f t="shared" si="58"/>
        <v/>
      </c>
      <c r="M689" s="5" t="e">
        <f t="shared" si="57"/>
        <v>#N/A</v>
      </c>
      <c r="N689" s="3" t="str">
        <f t="shared" si="56"/>
        <v/>
      </c>
    </row>
    <row r="690" spans="1:14" x14ac:dyDescent="0.2">
      <c r="A690" s="166"/>
      <c r="B690" s="204" t="e">
        <f>VLOOKUP(A690,Adr!A:B,2,FALSE)</f>
        <v>#N/A</v>
      </c>
      <c r="C690" s="196"/>
      <c r="D690" s="187"/>
      <c r="E690" s="173"/>
      <c r="F690" s="182"/>
      <c r="G690" s="185"/>
      <c r="H690" s="185"/>
      <c r="I690" s="167"/>
      <c r="J690" s="167"/>
      <c r="K690" s="5"/>
      <c r="L690" s="167" t="str">
        <f t="shared" si="58"/>
        <v/>
      </c>
      <c r="M690" s="5" t="e">
        <f t="shared" si="57"/>
        <v>#N/A</v>
      </c>
      <c r="N690" s="3" t="str">
        <f t="shared" si="56"/>
        <v/>
      </c>
    </row>
    <row r="691" spans="1:14" x14ac:dyDescent="0.2">
      <c r="A691" s="182"/>
      <c r="B691" s="204" t="e">
        <f>VLOOKUP(A691,Adr!A:B,2,FALSE)</f>
        <v>#N/A</v>
      </c>
      <c r="C691" s="185"/>
      <c r="D691" s="187"/>
      <c r="E691" s="230"/>
      <c r="F691" s="182"/>
      <c r="G691" s="185"/>
      <c r="H691" s="185"/>
      <c r="I691" s="192"/>
      <c r="J691" s="167"/>
      <c r="K691" s="5"/>
      <c r="L691" s="167" t="str">
        <f t="shared" si="58"/>
        <v/>
      </c>
      <c r="M691" s="5" t="e">
        <f t="shared" si="57"/>
        <v>#N/A</v>
      </c>
      <c r="N691" s="3" t="str">
        <f t="shared" si="56"/>
        <v/>
      </c>
    </row>
    <row r="692" spans="1:14" x14ac:dyDescent="0.2">
      <c r="A692" s="166"/>
      <c r="B692" s="204" t="e">
        <f>VLOOKUP(A692,Adr!A:B,2,FALSE)</f>
        <v>#N/A</v>
      </c>
      <c r="C692" s="190"/>
      <c r="D692" s="172"/>
      <c r="E692" s="173"/>
      <c r="F692" s="166"/>
      <c r="G692" s="169"/>
      <c r="H692" s="169"/>
      <c r="I692" s="192"/>
      <c r="J692" s="167"/>
      <c r="K692" s="5"/>
      <c r="L692" s="167" t="str">
        <f t="shared" si="58"/>
        <v/>
      </c>
      <c r="M692" s="5" t="e">
        <f t="shared" si="57"/>
        <v>#N/A</v>
      </c>
      <c r="N692" s="3" t="str">
        <f t="shared" si="56"/>
        <v/>
      </c>
    </row>
    <row r="693" spans="1:14" x14ac:dyDescent="0.2">
      <c r="A693" s="166"/>
      <c r="B693" s="204" t="e">
        <f>VLOOKUP(A693,Adr!A:B,2,FALSE)</f>
        <v>#N/A</v>
      </c>
      <c r="C693" s="196"/>
      <c r="D693" s="187"/>
      <c r="E693" s="173"/>
      <c r="F693" s="166"/>
      <c r="G693" s="169"/>
      <c r="H693" s="169"/>
      <c r="I693" s="192"/>
      <c r="J693" s="167"/>
      <c r="K693" s="5"/>
      <c r="L693" s="167" t="str">
        <f t="shared" si="58"/>
        <v/>
      </c>
      <c r="M693" s="5" t="e">
        <f t="shared" si="57"/>
        <v>#N/A</v>
      </c>
      <c r="N693" s="3" t="str">
        <f t="shared" si="56"/>
        <v/>
      </c>
    </row>
    <row r="694" spans="1:14" x14ac:dyDescent="0.2">
      <c r="A694" s="166"/>
      <c r="B694" s="204" t="e">
        <f>VLOOKUP(A694,Adr!A:B,2,FALSE)</f>
        <v>#N/A</v>
      </c>
      <c r="C694" s="196"/>
      <c r="D694" s="187"/>
      <c r="E694" s="173"/>
      <c r="F694" s="166"/>
      <c r="G694" s="169"/>
      <c r="H694" s="169"/>
      <c r="I694" s="192"/>
      <c r="J694" s="167"/>
      <c r="K694" s="5"/>
      <c r="L694" s="167" t="str">
        <f t="shared" si="58"/>
        <v/>
      </c>
      <c r="M694" s="5" t="e">
        <f t="shared" si="57"/>
        <v>#N/A</v>
      </c>
      <c r="N694" s="3" t="str">
        <f t="shared" si="56"/>
        <v/>
      </c>
    </row>
    <row r="695" spans="1:14" x14ac:dyDescent="0.2">
      <c r="A695" s="166"/>
      <c r="B695" s="204" t="e">
        <f>VLOOKUP(A695,Adr!A:B,2,FALSE)</f>
        <v>#N/A</v>
      </c>
      <c r="C695" s="196"/>
      <c r="D695" s="187"/>
      <c r="E695" s="173"/>
      <c r="F695" s="166"/>
      <c r="G695" s="169"/>
      <c r="H695" s="169"/>
      <c r="I695" s="192"/>
      <c r="J695" s="167"/>
      <c r="K695" s="5"/>
      <c r="L695" s="167" t="str">
        <f t="shared" si="58"/>
        <v/>
      </c>
      <c r="M695" s="5" t="e">
        <f t="shared" si="57"/>
        <v>#N/A</v>
      </c>
      <c r="N695" s="3" t="str">
        <f t="shared" si="56"/>
        <v/>
      </c>
    </row>
    <row r="696" spans="1:14" x14ac:dyDescent="0.2">
      <c r="A696" s="166"/>
      <c r="B696" s="204" t="e">
        <f>VLOOKUP(A696,Adr!A:B,2,FALSE)</f>
        <v>#N/A</v>
      </c>
      <c r="C696" s="196"/>
      <c r="D696" s="187"/>
      <c r="E696" s="173"/>
      <c r="F696" s="166"/>
      <c r="G696" s="169"/>
      <c r="H696" s="169"/>
      <c r="I696" s="192"/>
      <c r="J696" s="167"/>
      <c r="K696" s="5"/>
      <c r="L696" s="167" t="str">
        <f t="shared" si="58"/>
        <v/>
      </c>
      <c r="M696" s="5" t="e">
        <f t="shared" si="57"/>
        <v>#N/A</v>
      </c>
      <c r="N696" s="3" t="str">
        <f t="shared" si="56"/>
        <v/>
      </c>
    </row>
    <row r="697" spans="1:14" x14ac:dyDescent="0.2">
      <c r="A697" s="166"/>
      <c r="B697" s="204" t="e">
        <f>VLOOKUP(A697,Adr!A:B,2,FALSE)</f>
        <v>#N/A</v>
      </c>
      <c r="C697" s="196"/>
      <c r="D697" s="187"/>
      <c r="E697" s="173"/>
      <c r="F697" s="166"/>
      <c r="G697" s="169"/>
      <c r="H697" s="169"/>
      <c r="I697" s="192"/>
      <c r="J697" s="167"/>
      <c r="K697" s="5"/>
      <c r="L697" s="167" t="str">
        <f t="shared" si="58"/>
        <v/>
      </c>
      <c r="M697" s="5" t="e">
        <f t="shared" si="57"/>
        <v>#N/A</v>
      </c>
      <c r="N697" s="3" t="str">
        <f t="shared" si="56"/>
        <v/>
      </c>
    </row>
    <row r="698" spans="1:14" x14ac:dyDescent="0.2">
      <c r="A698" s="166"/>
      <c r="B698" s="204" t="e">
        <f>VLOOKUP(A698,Adr!A:B,2,FALSE)</f>
        <v>#N/A</v>
      </c>
      <c r="C698" s="190"/>
      <c r="D698" s="172"/>
      <c r="E698" s="173"/>
      <c r="F698" s="166"/>
      <c r="G698" s="169"/>
      <c r="H698" s="169"/>
      <c r="I698" s="192"/>
      <c r="J698" s="167"/>
      <c r="K698" s="5"/>
      <c r="L698" s="167" t="str">
        <f t="shared" si="58"/>
        <v/>
      </c>
      <c r="M698" s="5" t="e">
        <f t="shared" si="57"/>
        <v>#N/A</v>
      </c>
      <c r="N698" s="3" t="str">
        <f t="shared" si="56"/>
        <v/>
      </c>
    </row>
    <row r="699" spans="1:14" x14ac:dyDescent="0.2">
      <c r="A699" s="198"/>
      <c r="B699" s="204" t="e">
        <f>VLOOKUP(A699,Adr!A:B,2,FALSE)</f>
        <v>#N/A</v>
      </c>
      <c r="C699" s="169"/>
      <c r="D699" s="172"/>
      <c r="E699" s="173"/>
      <c r="F699" s="166"/>
      <c r="G699" s="169"/>
      <c r="H699" s="169"/>
      <c r="I699" s="192"/>
      <c r="J699" s="167"/>
      <c r="K699" s="5"/>
      <c r="L699" s="167" t="str">
        <f t="shared" si="58"/>
        <v/>
      </c>
      <c r="M699" s="5" t="e">
        <f t="shared" si="57"/>
        <v>#N/A</v>
      </c>
      <c r="N699" s="3" t="str">
        <f t="shared" si="56"/>
        <v/>
      </c>
    </row>
    <row r="700" spans="1:14" x14ac:dyDescent="0.2">
      <c r="A700" s="166"/>
      <c r="B700" s="204" t="e">
        <f>VLOOKUP(A700,Adr!A:B,2,FALSE)</f>
        <v>#N/A</v>
      </c>
      <c r="C700" s="196"/>
      <c r="D700" s="187"/>
      <c r="E700" s="173"/>
      <c r="F700" s="166"/>
      <c r="G700" s="169"/>
      <c r="H700" s="169"/>
      <c r="I700" s="192"/>
      <c r="J700" s="167"/>
      <c r="K700" s="5"/>
      <c r="L700" s="167" t="str">
        <f t="shared" si="58"/>
        <v/>
      </c>
      <c r="M700" s="5" t="e">
        <f t="shared" si="57"/>
        <v>#N/A</v>
      </c>
      <c r="N700" s="3" t="str">
        <f t="shared" si="56"/>
        <v/>
      </c>
    </row>
    <row r="701" spans="1:14" x14ac:dyDescent="0.2">
      <c r="A701" s="166"/>
      <c r="B701" s="204" t="e">
        <f>VLOOKUP(A701,Adr!A:B,2,FALSE)</f>
        <v>#N/A</v>
      </c>
      <c r="C701" s="196"/>
      <c r="D701" s="187"/>
      <c r="E701" s="173"/>
      <c r="F701" s="166"/>
      <c r="G701" s="169"/>
      <c r="H701" s="169"/>
      <c r="I701" s="192"/>
      <c r="J701" s="167"/>
      <c r="K701" s="5"/>
      <c r="L701" s="167" t="str">
        <f t="shared" si="58"/>
        <v/>
      </c>
      <c r="M701" s="5" t="e">
        <f t="shared" si="57"/>
        <v>#N/A</v>
      </c>
      <c r="N701" s="3" t="str">
        <f t="shared" si="56"/>
        <v/>
      </c>
    </row>
    <row r="702" spans="1:14" x14ac:dyDescent="0.2">
      <c r="A702" s="202"/>
      <c r="B702" s="204" t="e">
        <f>VLOOKUP(A702,Adr!A:B,2,FALSE)</f>
        <v>#N/A</v>
      </c>
      <c r="C702" s="169"/>
      <c r="D702" s="172"/>
      <c r="E702" s="173"/>
      <c r="F702" s="166"/>
      <c r="G702" s="169"/>
      <c r="H702" s="169"/>
      <c r="I702" s="192"/>
      <c r="J702" s="167"/>
      <c r="K702" s="5"/>
      <c r="L702" s="167" t="str">
        <f t="shared" si="58"/>
        <v/>
      </c>
      <c r="M702" s="5" t="e">
        <f t="shared" si="57"/>
        <v>#N/A</v>
      </c>
      <c r="N702" s="3" t="str">
        <f t="shared" si="56"/>
        <v/>
      </c>
    </row>
    <row r="703" spans="1:14" x14ac:dyDescent="0.2">
      <c r="A703" s="166"/>
      <c r="B703" s="204" t="e">
        <f>VLOOKUP(A703,Adr!A:B,2,FALSE)</f>
        <v>#N/A</v>
      </c>
      <c r="C703" s="190"/>
      <c r="D703" s="172"/>
      <c r="E703" s="173"/>
      <c r="F703" s="166"/>
      <c r="G703" s="169"/>
      <c r="H703" s="169"/>
      <c r="I703" s="192"/>
      <c r="J703" s="167"/>
      <c r="K703" s="5"/>
      <c r="L703" s="167" t="str">
        <f t="shared" si="58"/>
        <v/>
      </c>
      <c r="M703" s="5" t="e">
        <f t="shared" si="57"/>
        <v>#N/A</v>
      </c>
      <c r="N703" s="3" t="str">
        <f t="shared" si="56"/>
        <v/>
      </c>
    </row>
    <row r="704" spans="1:14" x14ac:dyDescent="0.2">
      <c r="A704" s="166"/>
      <c r="B704" s="204" t="e">
        <f>VLOOKUP(A704,Adr!A:B,2,FALSE)</f>
        <v>#N/A</v>
      </c>
      <c r="C704" s="196"/>
      <c r="D704" s="187"/>
      <c r="E704" s="173"/>
      <c r="F704" s="166"/>
      <c r="G704" s="169"/>
      <c r="H704" s="169"/>
      <c r="I704" s="192"/>
      <c r="J704" s="167"/>
      <c r="K704" s="5"/>
      <c r="L704" s="167" t="str">
        <f t="shared" si="58"/>
        <v/>
      </c>
      <c r="M704" s="5" t="e">
        <f t="shared" si="57"/>
        <v>#N/A</v>
      </c>
      <c r="N704" s="3" t="str">
        <f t="shared" si="56"/>
        <v/>
      </c>
    </row>
    <row r="705" spans="1:14" x14ac:dyDescent="0.2">
      <c r="A705" s="166"/>
      <c r="B705" s="204" t="e">
        <f>VLOOKUP(A705,Adr!A:B,2,FALSE)</f>
        <v>#N/A</v>
      </c>
      <c r="C705" s="190"/>
      <c r="D705" s="172"/>
      <c r="E705" s="173"/>
      <c r="F705" s="166"/>
      <c r="G705" s="169"/>
      <c r="H705" s="169"/>
      <c r="I705" s="192"/>
      <c r="J705" s="167"/>
      <c r="K705" s="5"/>
      <c r="L705" s="167" t="str">
        <f t="shared" si="58"/>
        <v/>
      </c>
      <c r="M705" s="5" t="e">
        <f t="shared" si="57"/>
        <v>#N/A</v>
      </c>
      <c r="N705" s="3" t="str">
        <f t="shared" si="56"/>
        <v/>
      </c>
    </row>
    <row r="706" spans="1:14" x14ac:dyDescent="0.2">
      <c r="A706" s="166"/>
      <c r="B706" s="204" t="e">
        <f>VLOOKUP(A706,Adr!A:B,2,FALSE)</f>
        <v>#N/A</v>
      </c>
      <c r="C706" s="190"/>
      <c r="D706" s="172"/>
      <c r="E706" s="173"/>
      <c r="F706" s="166"/>
      <c r="G706" s="169"/>
      <c r="H706" s="169"/>
      <c r="I706" s="192"/>
      <c r="J706" s="167"/>
      <c r="K706" s="5"/>
      <c r="L706" s="167" t="str">
        <f t="shared" si="58"/>
        <v/>
      </c>
      <c r="M706" s="5" t="e">
        <f t="shared" si="57"/>
        <v>#N/A</v>
      </c>
      <c r="N706" s="3" t="str">
        <f t="shared" si="56"/>
        <v/>
      </c>
    </row>
    <row r="707" spans="1:14" x14ac:dyDescent="0.2">
      <c r="A707" s="166"/>
      <c r="B707" s="204" t="e">
        <f>VLOOKUP(A707,Adr!A:B,2,FALSE)</f>
        <v>#N/A</v>
      </c>
      <c r="C707" s="196"/>
      <c r="D707" s="187"/>
      <c r="E707" s="173"/>
      <c r="F707" s="166"/>
      <c r="G707" s="169"/>
      <c r="H707" s="169"/>
      <c r="I707" s="192"/>
      <c r="J707" s="167"/>
      <c r="K707" s="5"/>
      <c r="L707" s="167" t="str">
        <f t="shared" si="58"/>
        <v/>
      </c>
      <c r="M707" s="5" t="e">
        <f t="shared" si="57"/>
        <v>#N/A</v>
      </c>
      <c r="N707" s="3" t="str">
        <f t="shared" si="56"/>
        <v/>
      </c>
    </row>
    <row r="708" spans="1:14" x14ac:dyDescent="0.2">
      <c r="A708" s="166"/>
      <c r="B708" s="204" t="e">
        <f>VLOOKUP(A708,Adr!A:B,2,FALSE)</f>
        <v>#N/A</v>
      </c>
      <c r="C708" s="190"/>
      <c r="D708" s="172"/>
      <c r="E708" s="173"/>
      <c r="F708" s="166"/>
      <c r="G708" s="169"/>
      <c r="H708" s="169"/>
      <c r="I708" s="192"/>
      <c r="J708" s="167"/>
      <c r="K708" s="5"/>
      <c r="L708" s="167" t="str">
        <f t="shared" si="58"/>
        <v/>
      </c>
      <c r="M708" s="5" t="e">
        <f t="shared" si="57"/>
        <v>#N/A</v>
      </c>
      <c r="N708" s="3" t="str">
        <f t="shared" ref="N708:N771" si="59">+I708&amp;H708</f>
        <v/>
      </c>
    </row>
    <row r="709" spans="1:14" x14ac:dyDescent="0.2">
      <c r="A709" s="198"/>
      <c r="B709" s="204" t="e">
        <f>VLOOKUP(A709,Adr!A:B,2,FALSE)</f>
        <v>#N/A</v>
      </c>
      <c r="C709" s="169"/>
      <c r="D709" s="172"/>
      <c r="E709" s="173"/>
      <c r="F709" s="166"/>
      <c r="G709" s="169"/>
      <c r="H709" s="169"/>
      <c r="I709" s="192"/>
      <c r="J709" s="167"/>
      <c r="K709" s="5"/>
      <c r="L709" s="167" t="str">
        <f t="shared" si="58"/>
        <v/>
      </c>
      <c r="M709" s="5" t="e">
        <f t="shared" si="57"/>
        <v>#N/A</v>
      </c>
      <c r="N709" s="3" t="str">
        <f t="shared" si="59"/>
        <v/>
      </c>
    </row>
    <row r="710" spans="1:14" x14ac:dyDescent="0.2">
      <c r="A710" s="166"/>
      <c r="B710" s="204" t="e">
        <f>VLOOKUP(A710,Adr!A:B,2,FALSE)</f>
        <v>#N/A</v>
      </c>
      <c r="C710" s="169"/>
      <c r="D710" s="172"/>
      <c r="E710" s="173"/>
      <c r="F710" s="166"/>
      <c r="G710" s="169"/>
      <c r="H710" s="169"/>
      <c r="I710" s="192"/>
      <c r="J710" s="167"/>
      <c r="K710" s="5"/>
      <c r="L710" s="167" t="str">
        <f t="shared" si="58"/>
        <v/>
      </c>
      <c r="M710" s="5" t="e">
        <f t="shared" si="57"/>
        <v>#N/A</v>
      </c>
      <c r="N710" s="3" t="str">
        <f t="shared" si="59"/>
        <v/>
      </c>
    </row>
    <row r="711" spans="1:14" x14ac:dyDescent="0.2">
      <c r="A711" s="166"/>
      <c r="B711" s="204" t="e">
        <f>VLOOKUP(A711,Adr!A:B,2,FALSE)</f>
        <v>#N/A</v>
      </c>
      <c r="C711" s="185"/>
      <c r="D711" s="187"/>
      <c r="E711" s="173"/>
      <c r="F711" s="182"/>
      <c r="G711" s="185"/>
      <c r="H711" s="185"/>
      <c r="I711" s="192"/>
      <c r="J711" s="167"/>
      <c r="K711" s="5"/>
      <c r="L711" s="167" t="str">
        <f t="shared" si="58"/>
        <v/>
      </c>
      <c r="M711" s="5" t="e">
        <f t="shared" si="57"/>
        <v>#N/A</v>
      </c>
      <c r="N711" s="3" t="str">
        <f t="shared" si="59"/>
        <v/>
      </c>
    </row>
    <row r="712" spans="1:14" x14ac:dyDescent="0.2">
      <c r="A712" s="166"/>
      <c r="B712" s="204" t="e">
        <f>VLOOKUP(A712,Adr!A:B,2,FALSE)</f>
        <v>#N/A</v>
      </c>
      <c r="C712" s="185"/>
      <c r="D712" s="187"/>
      <c r="E712" s="173"/>
      <c r="F712" s="182"/>
      <c r="G712" s="185"/>
      <c r="H712" s="185"/>
      <c r="I712" s="192"/>
      <c r="J712" s="167"/>
      <c r="K712" s="5"/>
      <c r="L712" s="167" t="str">
        <f t="shared" si="58"/>
        <v/>
      </c>
      <c r="M712" s="5" t="e">
        <f t="shared" si="57"/>
        <v>#N/A</v>
      </c>
      <c r="N712" s="3" t="str">
        <f t="shared" si="59"/>
        <v/>
      </c>
    </row>
    <row r="713" spans="1:14" x14ac:dyDescent="0.2">
      <c r="A713" s="166"/>
      <c r="B713" s="204" t="e">
        <f>VLOOKUP(A713,Adr!A:B,2,FALSE)</f>
        <v>#N/A</v>
      </c>
      <c r="C713" s="169"/>
      <c r="D713" s="172"/>
      <c r="E713" s="173"/>
      <c r="F713" s="166"/>
      <c r="G713" s="169"/>
      <c r="H713" s="169"/>
      <c r="I713" s="192"/>
      <c r="J713" s="167"/>
      <c r="K713" s="5"/>
      <c r="L713" s="167" t="str">
        <f t="shared" si="58"/>
        <v/>
      </c>
      <c r="M713" s="5" t="e">
        <f t="shared" si="57"/>
        <v>#N/A</v>
      </c>
      <c r="N713" s="3" t="str">
        <f t="shared" si="59"/>
        <v/>
      </c>
    </row>
    <row r="714" spans="1:14" x14ac:dyDescent="0.2">
      <c r="A714" s="182"/>
      <c r="B714" s="204" t="e">
        <f>VLOOKUP(A714,Adr!A:B,2,FALSE)</f>
        <v>#N/A</v>
      </c>
      <c r="C714" s="185"/>
      <c r="D714" s="187"/>
      <c r="E714" s="173"/>
      <c r="F714" s="182"/>
      <c r="G714" s="169"/>
      <c r="H714" s="185"/>
      <c r="I714" s="192"/>
      <c r="J714" s="167"/>
      <c r="K714" s="5"/>
      <c r="L714" s="167" t="str">
        <f t="shared" si="58"/>
        <v/>
      </c>
      <c r="M714" s="5" t="e">
        <f t="shared" si="57"/>
        <v>#N/A</v>
      </c>
      <c r="N714" s="3" t="str">
        <f t="shared" si="59"/>
        <v/>
      </c>
    </row>
    <row r="715" spans="1:14" x14ac:dyDescent="0.2">
      <c r="A715" s="166"/>
      <c r="B715" s="204" t="e">
        <f>VLOOKUP(A715,Adr!A:B,2,FALSE)</f>
        <v>#N/A</v>
      </c>
      <c r="C715" s="185"/>
      <c r="D715" s="187"/>
      <c r="E715" s="173"/>
      <c r="F715" s="182"/>
      <c r="G715" s="185"/>
      <c r="H715" s="185"/>
      <c r="I715" s="192"/>
      <c r="J715" s="167"/>
      <c r="K715" s="5"/>
      <c r="L715" s="167" t="str">
        <f t="shared" si="58"/>
        <v/>
      </c>
      <c r="M715" s="5" t="e">
        <f t="shared" si="57"/>
        <v>#N/A</v>
      </c>
      <c r="N715" s="3" t="str">
        <f t="shared" si="59"/>
        <v/>
      </c>
    </row>
    <row r="716" spans="1:14" x14ac:dyDescent="0.2">
      <c r="A716" s="166"/>
      <c r="B716" s="204" t="e">
        <f>VLOOKUP(A716,Adr!A:B,2,FALSE)</f>
        <v>#N/A</v>
      </c>
      <c r="C716" s="190"/>
      <c r="D716" s="172"/>
      <c r="E716" s="173"/>
      <c r="F716" s="182"/>
      <c r="G716" s="185"/>
      <c r="H716" s="185"/>
      <c r="I716" s="167"/>
      <c r="J716" s="167"/>
      <c r="K716" s="5"/>
      <c r="L716" s="167" t="str">
        <f t="shared" si="58"/>
        <v/>
      </c>
      <c r="M716" s="5" t="e">
        <f t="shared" si="57"/>
        <v>#N/A</v>
      </c>
      <c r="N716" s="3" t="str">
        <f t="shared" si="59"/>
        <v/>
      </c>
    </row>
    <row r="717" spans="1:14" x14ac:dyDescent="0.2">
      <c r="A717" s="166"/>
      <c r="B717" s="204" t="e">
        <f>VLOOKUP(A717,Adr!A:B,2,FALSE)</f>
        <v>#N/A</v>
      </c>
      <c r="C717" s="190"/>
      <c r="D717" s="172"/>
      <c r="E717" s="173"/>
      <c r="F717" s="182"/>
      <c r="G717" s="185"/>
      <c r="H717" s="185"/>
      <c r="I717" s="167"/>
      <c r="J717" s="167"/>
      <c r="K717" s="5"/>
      <c r="L717" s="167" t="str">
        <f t="shared" si="58"/>
        <v/>
      </c>
      <c r="M717" s="5" t="e">
        <f t="shared" ref="M717:M785" si="60">B717&amp;F717&amp;H717&amp;C717</f>
        <v>#N/A</v>
      </c>
      <c r="N717" s="3" t="str">
        <f t="shared" si="59"/>
        <v/>
      </c>
    </row>
    <row r="718" spans="1:14" x14ac:dyDescent="0.2">
      <c r="A718" s="166"/>
      <c r="B718" s="204" t="e">
        <f>VLOOKUP(A718,Adr!A:B,2,FALSE)</f>
        <v>#N/A</v>
      </c>
      <c r="C718" s="196"/>
      <c r="D718" s="186"/>
      <c r="E718" s="173"/>
      <c r="F718" s="166"/>
      <c r="G718" s="169"/>
      <c r="H718" s="169"/>
      <c r="I718" s="167"/>
      <c r="J718" s="167"/>
      <c r="K718" s="5"/>
      <c r="L718" s="167" t="str">
        <f t="shared" si="58"/>
        <v/>
      </c>
      <c r="M718" s="5" t="e">
        <f t="shared" si="60"/>
        <v>#N/A</v>
      </c>
      <c r="N718" s="3" t="str">
        <f t="shared" si="59"/>
        <v/>
      </c>
    </row>
    <row r="719" spans="1:14" x14ac:dyDescent="0.2">
      <c r="A719" s="166"/>
      <c r="B719" s="204" t="e">
        <f>VLOOKUP(A719,Adr!A:B,2,FALSE)</f>
        <v>#N/A</v>
      </c>
      <c r="C719" s="196"/>
      <c r="D719" s="186"/>
      <c r="E719" s="173"/>
      <c r="F719" s="166"/>
      <c r="G719" s="169"/>
      <c r="H719" s="169"/>
      <c r="I719" s="167"/>
      <c r="J719" s="167"/>
      <c r="K719" s="5"/>
      <c r="L719" s="167" t="str">
        <f t="shared" si="58"/>
        <v/>
      </c>
      <c r="M719" s="5" t="e">
        <f t="shared" si="60"/>
        <v>#N/A</v>
      </c>
      <c r="N719" s="3" t="str">
        <f t="shared" si="59"/>
        <v/>
      </c>
    </row>
    <row r="720" spans="1:14" x14ac:dyDescent="0.2">
      <c r="A720" s="166"/>
      <c r="B720" s="204" t="e">
        <f>VLOOKUP(A720,Adr!A:B,2,FALSE)</f>
        <v>#N/A</v>
      </c>
      <c r="C720" s="190"/>
      <c r="D720" s="172"/>
      <c r="E720" s="173"/>
      <c r="F720" s="166"/>
      <c r="G720" s="169"/>
      <c r="H720" s="169"/>
      <c r="I720" s="192"/>
      <c r="J720" s="167"/>
      <c r="K720" s="5"/>
      <c r="L720" s="167" t="str">
        <f t="shared" si="58"/>
        <v/>
      </c>
      <c r="M720" s="5" t="e">
        <f t="shared" si="60"/>
        <v>#N/A</v>
      </c>
      <c r="N720" s="3" t="str">
        <f t="shared" si="59"/>
        <v/>
      </c>
    </row>
    <row r="721" spans="1:14" x14ac:dyDescent="0.2">
      <c r="A721" s="166"/>
      <c r="B721" s="204" t="e">
        <f>VLOOKUP(A721,Adr!A:B,2,FALSE)</f>
        <v>#N/A</v>
      </c>
      <c r="C721" s="185"/>
      <c r="D721" s="187"/>
      <c r="E721" s="173"/>
      <c r="F721" s="182"/>
      <c r="G721" s="185"/>
      <c r="H721" s="185"/>
      <c r="I721" s="192"/>
      <c r="J721" s="167"/>
      <c r="K721" s="5"/>
      <c r="L721" s="167" t="str">
        <f t="shared" si="58"/>
        <v/>
      </c>
      <c r="M721" s="5" t="e">
        <f t="shared" si="60"/>
        <v>#N/A</v>
      </c>
      <c r="N721" s="3" t="str">
        <f t="shared" si="59"/>
        <v/>
      </c>
    </row>
    <row r="722" spans="1:14" x14ac:dyDescent="0.2">
      <c r="A722" s="166"/>
      <c r="B722" s="204" t="e">
        <f>VLOOKUP(A722,Adr!A:B,2,FALSE)</f>
        <v>#N/A</v>
      </c>
      <c r="C722" s="185"/>
      <c r="D722" s="187"/>
      <c r="E722" s="173"/>
      <c r="F722" s="182"/>
      <c r="G722" s="185"/>
      <c r="H722" s="185"/>
      <c r="I722" s="192"/>
      <c r="J722" s="167"/>
      <c r="K722" s="5"/>
      <c r="L722" s="167" t="str">
        <f t="shared" si="58"/>
        <v/>
      </c>
      <c r="M722" s="5" t="e">
        <f t="shared" si="60"/>
        <v>#N/A</v>
      </c>
      <c r="N722" s="3" t="str">
        <f t="shared" si="59"/>
        <v/>
      </c>
    </row>
    <row r="723" spans="1:14" x14ac:dyDescent="0.2">
      <c r="A723" s="166"/>
      <c r="B723" s="204" t="e">
        <f>VLOOKUP(A723,Adr!A:B,2,FALSE)</f>
        <v>#N/A</v>
      </c>
      <c r="C723" s="190"/>
      <c r="D723" s="172"/>
      <c r="E723" s="173"/>
      <c r="F723" s="182"/>
      <c r="G723" s="185"/>
      <c r="H723" s="185"/>
      <c r="I723" s="167"/>
      <c r="J723" s="167"/>
      <c r="K723" s="5"/>
      <c r="L723" s="167" t="str">
        <f t="shared" si="58"/>
        <v/>
      </c>
      <c r="M723" s="5" t="e">
        <f t="shared" si="60"/>
        <v>#N/A</v>
      </c>
      <c r="N723" s="3" t="str">
        <f t="shared" si="59"/>
        <v/>
      </c>
    </row>
    <row r="724" spans="1:14" x14ac:dyDescent="0.2">
      <c r="A724" s="166"/>
      <c r="B724" s="204" t="e">
        <f>VLOOKUP(A724,Adr!A:B,2,FALSE)</f>
        <v>#N/A</v>
      </c>
      <c r="C724" s="185"/>
      <c r="D724" s="187"/>
      <c r="E724" s="173"/>
      <c r="F724" s="182"/>
      <c r="G724" s="185"/>
      <c r="H724" s="185"/>
      <c r="I724" s="192"/>
      <c r="J724" s="167"/>
      <c r="K724" s="5"/>
      <c r="L724" s="167" t="str">
        <f t="shared" si="58"/>
        <v/>
      </c>
      <c r="M724" s="5" t="e">
        <f t="shared" si="60"/>
        <v>#N/A</v>
      </c>
      <c r="N724" s="3" t="str">
        <f t="shared" si="59"/>
        <v/>
      </c>
    </row>
    <row r="725" spans="1:14" x14ac:dyDescent="0.2">
      <c r="A725" s="166"/>
      <c r="B725" s="204" t="e">
        <f>VLOOKUP(A725,Adr!A:B,2,FALSE)</f>
        <v>#N/A</v>
      </c>
      <c r="C725" s="185"/>
      <c r="D725" s="187"/>
      <c r="E725" s="173"/>
      <c r="F725" s="182"/>
      <c r="G725" s="185"/>
      <c r="H725" s="185"/>
      <c r="I725" s="192"/>
      <c r="J725" s="167"/>
      <c r="K725" s="5"/>
      <c r="L725" s="167" t="str">
        <f t="shared" si="58"/>
        <v/>
      </c>
      <c r="M725" s="5" t="e">
        <f t="shared" si="60"/>
        <v>#N/A</v>
      </c>
      <c r="N725" s="3" t="str">
        <f t="shared" si="59"/>
        <v/>
      </c>
    </row>
    <row r="726" spans="1:14" x14ac:dyDescent="0.2">
      <c r="A726" s="166"/>
      <c r="B726" s="204" t="e">
        <f>VLOOKUP(A726,Adr!A:B,2,FALSE)</f>
        <v>#N/A</v>
      </c>
      <c r="C726" s="185"/>
      <c r="D726" s="187"/>
      <c r="E726" s="173"/>
      <c r="F726" s="182"/>
      <c r="G726" s="185"/>
      <c r="H726" s="185"/>
      <c r="I726" s="192"/>
      <c r="J726" s="167"/>
      <c r="K726" s="5"/>
      <c r="L726" s="167" t="str">
        <f t="shared" si="58"/>
        <v/>
      </c>
      <c r="M726" s="5" t="e">
        <f t="shared" si="60"/>
        <v>#N/A</v>
      </c>
      <c r="N726" s="3" t="str">
        <f t="shared" si="59"/>
        <v/>
      </c>
    </row>
    <row r="727" spans="1:14" x14ac:dyDescent="0.2">
      <c r="A727" s="166"/>
      <c r="B727" s="204" t="e">
        <f>VLOOKUP(A727,Adr!A:B,2,FALSE)</f>
        <v>#N/A</v>
      </c>
      <c r="C727" s="185"/>
      <c r="D727" s="187"/>
      <c r="E727" s="173"/>
      <c r="F727" s="182"/>
      <c r="G727" s="185"/>
      <c r="H727" s="185"/>
      <c r="I727" s="192"/>
      <c r="J727" s="167"/>
      <c r="K727" s="5"/>
      <c r="L727" s="167" t="str">
        <f t="shared" si="58"/>
        <v/>
      </c>
      <c r="M727" s="5" t="e">
        <f t="shared" si="60"/>
        <v>#N/A</v>
      </c>
      <c r="N727" s="3" t="str">
        <f t="shared" si="59"/>
        <v/>
      </c>
    </row>
    <row r="728" spans="1:14" x14ac:dyDescent="0.2">
      <c r="A728" s="166"/>
      <c r="B728" s="204" t="e">
        <f>VLOOKUP(A728,Adr!A:B,2,FALSE)</f>
        <v>#N/A</v>
      </c>
      <c r="C728" s="190"/>
      <c r="D728" s="172"/>
      <c r="E728" s="173"/>
      <c r="F728" s="182"/>
      <c r="G728" s="185"/>
      <c r="H728" s="185"/>
      <c r="I728" s="167"/>
      <c r="J728" s="167"/>
      <c r="K728" s="5"/>
      <c r="L728" s="167" t="str">
        <f t="shared" si="58"/>
        <v/>
      </c>
      <c r="M728" s="5" t="e">
        <f t="shared" si="60"/>
        <v>#N/A</v>
      </c>
      <c r="N728" s="3" t="str">
        <f t="shared" si="59"/>
        <v/>
      </c>
    </row>
    <row r="729" spans="1:14" x14ac:dyDescent="0.2">
      <c r="A729" s="166"/>
      <c r="B729" s="204" t="e">
        <f>VLOOKUP(A729,Adr!A:B,2,FALSE)</f>
        <v>#N/A</v>
      </c>
      <c r="C729" s="185"/>
      <c r="D729" s="187"/>
      <c r="E729" s="173"/>
      <c r="F729" s="182"/>
      <c r="G729" s="185"/>
      <c r="H729" s="185"/>
      <c r="I729" s="192"/>
      <c r="J729" s="167"/>
      <c r="K729" s="5"/>
      <c r="L729" s="167" t="str">
        <f t="shared" si="58"/>
        <v/>
      </c>
      <c r="M729" s="5" t="e">
        <f t="shared" si="60"/>
        <v>#N/A</v>
      </c>
      <c r="N729" s="3" t="str">
        <f t="shared" si="59"/>
        <v/>
      </c>
    </row>
    <row r="730" spans="1:14" x14ac:dyDescent="0.2">
      <c r="A730" s="166"/>
      <c r="B730" s="204" t="e">
        <f>VLOOKUP(A730,Adr!A:B,2,FALSE)</f>
        <v>#N/A</v>
      </c>
      <c r="C730" s="196"/>
      <c r="D730" s="186"/>
      <c r="E730" s="173"/>
      <c r="F730" s="166"/>
      <c r="G730" s="169"/>
      <c r="H730" s="169"/>
      <c r="I730" s="167"/>
      <c r="J730" s="167"/>
      <c r="K730" s="5"/>
      <c r="L730" s="167" t="str">
        <f t="shared" si="58"/>
        <v/>
      </c>
      <c r="M730" s="5" t="e">
        <f t="shared" si="60"/>
        <v>#N/A</v>
      </c>
      <c r="N730" s="3" t="str">
        <f t="shared" si="59"/>
        <v/>
      </c>
    </row>
    <row r="731" spans="1:14" x14ac:dyDescent="0.2">
      <c r="A731" s="166"/>
      <c r="B731" s="204" t="e">
        <f>VLOOKUP(A731,Adr!A:B,2,FALSE)</f>
        <v>#N/A</v>
      </c>
      <c r="C731" s="190"/>
      <c r="D731" s="172"/>
      <c r="E731" s="173"/>
      <c r="F731" s="166"/>
      <c r="G731" s="169"/>
      <c r="H731" s="169"/>
      <c r="I731" s="192"/>
      <c r="J731" s="167"/>
      <c r="K731" s="5"/>
      <c r="L731" s="167" t="str">
        <f t="shared" si="58"/>
        <v/>
      </c>
      <c r="M731" s="5" t="e">
        <f t="shared" si="60"/>
        <v>#N/A</v>
      </c>
      <c r="N731" s="3" t="str">
        <f t="shared" si="59"/>
        <v/>
      </c>
    </row>
    <row r="732" spans="1:14" x14ac:dyDescent="0.2">
      <c r="A732" s="166"/>
      <c r="B732" s="204" t="e">
        <f>VLOOKUP(A732,Adr!A:B,2,FALSE)</f>
        <v>#N/A</v>
      </c>
      <c r="C732" s="196"/>
      <c r="D732" s="187"/>
      <c r="E732" s="173"/>
      <c r="F732" s="166"/>
      <c r="G732" s="169"/>
      <c r="H732" s="169"/>
      <c r="I732" s="192"/>
      <c r="J732" s="167"/>
      <c r="K732" s="5"/>
      <c r="L732" s="167" t="str">
        <f t="shared" si="58"/>
        <v/>
      </c>
      <c r="M732" s="5" t="e">
        <f t="shared" si="60"/>
        <v>#N/A</v>
      </c>
      <c r="N732" s="3" t="str">
        <f t="shared" si="59"/>
        <v/>
      </c>
    </row>
    <row r="733" spans="1:14" x14ac:dyDescent="0.2">
      <c r="A733" s="166"/>
      <c r="B733" s="204" t="e">
        <f>VLOOKUP(A733,Adr!A:B,2,FALSE)</f>
        <v>#N/A</v>
      </c>
      <c r="C733" s="190"/>
      <c r="D733" s="172"/>
      <c r="E733" s="173"/>
      <c r="F733" s="182"/>
      <c r="G733" s="185"/>
      <c r="H733" s="185"/>
      <c r="I733" s="167"/>
      <c r="J733" s="167"/>
      <c r="K733" s="5"/>
      <c r="L733" s="167" t="str">
        <f t="shared" si="58"/>
        <v/>
      </c>
      <c r="M733" s="5" t="e">
        <f t="shared" si="60"/>
        <v>#N/A</v>
      </c>
      <c r="N733" s="3" t="str">
        <f t="shared" si="59"/>
        <v/>
      </c>
    </row>
    <row r="734" spans="1:14" x14ac:dyDescent="0.2">
      <c r="A734" s="166"/>
      <c r="B734" s="204" t="e">
        <f>VLOOKUP(A734,Adr!A:B,2,FALSE)</f>
        <v>#N/A</v>
      </c>
      <c r="C734" s="190"/>
      <c r="D734" s="172"/>
      <c r="E734" s="173"/>
      <c r="F734" s="182"/>
      <c r="G734" s="185"/>
      <c r="H734" s="185"/>
      <c r="I734" s="167"/>
      <c r="J734" s="167"/>
      <c r="K734" s="5"/>
      <c r="L734" s="167" t="str">
        <f t="shared" ref="L734:L785" si="61">A734&amp;G734&amp;H734</f>
        <v/>
      </c>
      <c r="M734" s="5" t="e">
        <f t="shared" si="60"/>
        <v>#N/A</v>
      </c>
      <c r="N734" s="3" t="str">
        <f t="shared" si="59"/>
        <v/>
      </c>
    </row>
    <row r="735" spans="1:14" x14ac:dyDescent="0.2">
      <c r="A735" s="166"/>
      <c r="B735" s="204" t="e">
        <f>VLOOKUP(A735,Adr!A:B,2,FALSE)</f>
        <v>#N/A</v>
      </c>
      <c r="C735" s="185"/>
      <c r="D735" s="187"/>
      <c r="E735" s="173"/>
      <c r="F735" s="182"/>
      <c r="G735" s="185"/>
      <c r="H735" s="185"/>
      <c r="I735" s="192"/>
      <c r="J735" s="167"/>
      <c r="K735" s="5"/>
      <c r="L735" s="167" t="str">
        <f t="shared" si="61"/>
        <v/>
      </c>
      <c r="M735" s="5" t="e">
        <f t="shared" si="60"/>
        <v>#N/A</v>
      </c>
      <c r="N735" s="3" t="str">
        <f t="shared" si="59"/>
        <v/>
      </c>
    </row>
    <row r="736" spans="1:14" x14ac:dyDescent="0.2">
      <c r="A736" s="166"/>
      <c r="B736" s="204" t="e">
        <f>VLOOKUP(A736,Adr!A:B,2,FALSE)</f>
        <v>#N/A</v>
      </c>
      <c r="C736" s="169"/>
      <c r="D736" s="172"/>
      <c r="E736" s="173"/>
      <c r="F736" s="166"/>
      <c r="G736" s="169"/>
      <c r="H736" s="169"/>
      <c r="I736" s="192"/>
      <c r="J736" s="167"/>
      <c r="K736" s="5"/>
      <c r="L736" s="167" t="str">
        <f t="shared" si="61"/>
        <v/>
      </c>
      <c r="M736" s="5" t="e">
        <f t="shared" si="60"/>
        <v>#N/A</v>
      </c>
      <c r="N736" s="3" t="str">
        <f t="shared" si="59"/>
        <v/>
      </c>
    </row>
    <row r="737" spans="1:14" x14ac:dyDescent="0.2">
      <c r="A737" s="166"/>
      <c r="B737" s="204" t="e">
        <f>VLOOKUP(A737,Adr!A:B,2,FALSE)</f>
        <v>#N/A</v>
      </c>
      <c r="C737" s="196"/>
      <c r="D737" s="186"/>
      <c r="E737" s="173"/>
      <c r="F737" s="166"/>
      <c r="G737" s="169"/>
      <c r="H737" s="169"/>
      <c r="I737" s="167"/>
      <c r="J737" s="167"/>
      <c r="K737" s="5"/>
      <c r="L737" s="167" t="str">
        <f t="shared" si="61"/>
        <v/>
      </c>
      <c r="M737" s="5" t="e">
        <f t="shared" si="60"/>
        <v>#N/A</v>
      </c>
      <c r="N737" s="3" t="str">
        <f t="shared" si="59"/>
        <v/>
      </c>
    </row>
    <row r="738" spans="1:14" x14ac:dyDescent="0.2">
      <c r="A738" s="166"/>
      <c r="B738" s="204" t="e">
        <f>VLOOKUP(A738,Adr!A:B,2,FALSE)</f>
        <v>#N/A</v>
      </c>
      <c r="C738" s="196"/>
      <c r="D738" s="186"/>
      <c r="E738" s="173"/>
      <c r="F738" s="166"/>
      <c r="G738" s="169"/>
      <c r="H738" s="169"/>
      <c r="I738" s="167"/>
      <c r="J738" s="167"/>
      <c r="K738" s="5"/>
      <c r="L738" s="167" t="str">
        <f t="shared" si="61"/>
        <v/>
      </c>
      <c r="M738" s="5" t="e">
        <f t="shared" si="60"/>
        <v>#N/A</v>
      </c>
      <c r="N738" s="3" t="str">
        <f t="shared" si="59"/>
        <v/>
      </c>
    </row>
    <row r="739" spans="1:14" x14ac:dyDescent="0.2">
      <c r="A739" s="182"/>
      <c r="B739" s="204" t="e">
        <f>VLOOKUP(A739,Adr!A:B,2,FALSE)</f>
        <v>#N/A</v>
      </c>
      <c r="C739" s="185"/>
      <c r="D739" s="187"/>
      <c r="E739" s="173"/>
      <c r="F739" s="182"/>
      <c r="G739" s="185"/>
      <c r="H739" s="185"/>
      <c r="I739" s="192"/>
      <c r="J739" s="167"/>
      <c r="K739" s="5"/>
      <c r="L739" s="167" t="str">
        <f t="shared" si="61"/>
        <v/>
      </c>
      <c r="M739" s="5" t="e">
        <f t="shared" si="60"/>
        <v>#N/A</v>
      </c>
      <c r="N739" s="3" t="str">
        <f t="shared" si="59"/>
        <v/>
      </c>
    </row>
    <row r="740" spans="1:14" x14ac:dyDescent="0.2">
      <c r="A740" s="202"/>
      <c r="B740" s="204" t="e">
        <f>VLOOKUP(A740,Adr!A:B,2,FALSE)</f>
        <v>#N/A</v>
      </c>
      <c r="C740" s="169"/>
      <c r="D740" s="172"/>
      <c r="E740" s="173"/>
      <c r="F740" s="166"/>
      <c r="G740" s="169"/>
      <c r="H740" s="169"/>
      <c r="I740" s="192"/>
      <c r="J740" s="167"/>
      <c r="K740" s="5"/>
      <c r="L740" s="167" t="str">
        <f t="shared" si="61"/>
        <v/>
      </c>
      <c r="M740" s="5" t="e">
        <f t="shared" si="60"/>
        <v>#N/A</v>
      </c>
      <c r="N740" s="3" t="str">
        <f t="shared" si="59"/>
        <v/>
      </c>
    </row>
    <row r="741" spans="1:14" x14ac:dyDescent="0.2">
      <c r="A741" s="166"/>
      <c r="B741" s="204" t="e">
        <f>VLOOKUP(A741,Adr!A:B,2,FALSE)</f>
        <v>#N/A</v>
      </c>
      <c r="C741" s="190"/>
      <c r="D741" s="172"/>
      <c r="E741" s="173"/>
      <c r="F741" s="166"/>
      <c r="G741" s="169"/>
      <c r="H741" s="169"/>
      <c r="I741" s="192"/>
      <c r="J741" s="167"/>
      <c r="K741" s="5"/>
      <c r="L741" s="167" t="str">
        <f t="shared" si="61"/>
        <v/>
      </c>
      <c r="M741" s="5" t="e">
        <f t="shared" si="60"/>
        <v>#N/A</v>
      </c>
      <c r="N741" s="3" t="str">
        <f t="shared" si="59"/>
        <v/>
      </c>
    </row>
    <row r="742" spans="1:14" x14ac:dyDescent="0.2">
      <c r="A742" s="198"/>
      <c r="B742" s="204" t="e">
        <f>VLOOKUP(A742,Adr!A:B,2,FALSE)</f>
        <v>#N/A</v>
      </c>
      <c r="C742" s="169"/>
      <c r="D742" s="172"/>
      <c r="E742" s="173"/>
      <c r="F742" s="166"/>
      <c r="G742" s="169"/>
      <c r="H742" s="169"/>
      <c r="I742" s="192"/>
      <c r="J742" s="167"/>
      <c r="K742" s="5"/>
      <c r="L742" s="167" t="str">
        <f t="shared" si="61"/>
        <v/>
      </c>
      <c r="M742" s="5" t="e">
        <f t="shared" si="60"/>
        <v>#N/A</v>
      </c>
      <c r="N742" s="3" t="str">
        <f t="shared" si="59"/>
        <v/>
      </c>
    </row>
    <row r="743" spans="1:14" x14ac:dyDescent="0.2">
      <c r="A743" s="198"/>
      <c r="B743" s="204" t="e">
        <f>VLOOKUP(A743,Adr!A:B,2,FALSE)</f>
        <v>#N/A</v>
      </c>
      <c r="C743" s="169"/>
      <c r="D743" s="172"/>
      <c r="E743" s="173"/>
      <c r="F743" s="166"/>
      <c r="G743" s="169"/>
      <c r="H743" s="169"/>
      <c r="I743" s="192"/>
      <c r="J743" s="167"/>
      <c r="K743" s="5"/>
      <c r="L743" s="167" t="str">
        <f t="shared" si="61"/>
        <v/>
      </c>
      <c r="M743" s="5" t="e">
        <f t="shared" si="60"/>
        <v>#N/A</v>
      </c>
      <c r="N743" s="3" t="str">
        <f t="shared" si="59"/>
        <v/>
      </c>
    </row>
    <row r="744" spans="1:14" x14ac:dyDescent="0.2">
      <c r="A744" s="182"/>
      <c r="B744" s="204" t="e">
        <f>VLOOKUP(A744,Adr!A:B,2,FALSE)</f>
        <v>#N/A</v>
      </c>
      <c r="C744" s="185"/>
      <c r="D744" s="187"/>
      <c r="E744" s="173"/>
      <c r="F744" s="182"/>
      <c r="G744" s="185"/>
      <c r="H744" s="185"/>
      <c r="I744" s="192"/>
      <c r="J744" s="167"/>
      <c r="K744" s="5"/>
      <c r="L744" s="167" t="str">
        <f t="shared" si="61"/>
        <v/>
      </c>
      <c r="M744" s="5" t="e">
        <f t="shared" si="60"/>
        <v>#N/A</v>
      </c>
      <c r="N744" s="3" t="str">
        <f t="shared" si="59"/>
        <v/>
      </c>
    </row>
    <row r="745" spans="1:14" x14ac:dyDescent="0.2">
      <c r="A745" s="166"/>
      <c r="B745" s="204" t="e">
        <f>VLOOKUP(A745,Adr!A:B,2,FALSE)</f>
        <v>#N/A</v>
      </c>
      <c r="C745" s="190"/>
      <c r="D745" s="172"/>
      <c r="E745" s="173"/>
      <c r="F745" s="182"/>
      <c r="G745" s="185"/>
      <c r="H745" s="185"/>
      <c r="I745" s="167"/>
      <c r="J745" s="167"/>
      <c r="K745" s="5"/>
      <c r="L745" s="167" t="str">
        <f t="shared" si="61"/>
        <v/>
      </c>
      <c r="M745" s="5" t="e">
        <f t="shared" si="60"/>
        <v>#N/A</v>
      </c>
      <c r="N745" s="3" t="str">
        <f t="shared" si="59"/>
        <v/>
      </c>
    </row>
    <row r="746" spans="1:14" x14ac:dyDescent="0.2">
      <c r="A746" s="166"/>
      <c r="B746" s="204" t="e">
        <f>VLOOKUP(A746,Adr!A:B,2,FALSE)</f>
        <v>#N/A</v>
      </c>
      <c r="C746" s="190"/>
      <c r="D746" s="172"/>
      <c r="E746" s="173"/>
      <c r="F746" s="182"/>
      <c r="G746" s="185"/>
      <c r="H746" s="185"/>
      <c r="I746" s="167"/>
      <c r="J746" s="167"/>
      <c r="K746" s="5"/>
      <c r="L746" s="167" t="str">
        <f t="shared" si="61"/>
        <v/>
      </c>
      <c r="M746" s="5" t="e">
        <f t="shared" si="60"/>
        <v>#N/A</v>
      </c>
      <c r="N746" s="3" t="str">
        <f t="shared" si="59"/>
        <v/>
      </c>
    </row>
    <row r="747" spans="1:14" x14ac:dyDescent="0.2">
      <c r="A747" s="166"/>
      <c r="B747" s="204" t="e">
        <f>VLOOKUP(A747,Adr!A:B,2,FALSE)</f>
        <v>#N/A</v>
      </c>
      <c r="C747" s="169"/>
      <c r="D747" s="172"/>
      <c r="E747" s="173"/>
      <c r="F747" s="166"/>
      <c r="G747" s="169"/>
      <c r="H747" s="169"/>
      <c r="I747" s="192"/>
      <c r="J747" s="167"/>
      <c r="K747" s="5"/>
      <c r="L747" s="167" t="str">
        <f t="shared" si="61"/>
        <v/>
      </c>
      <c r="M747" s="5" t="e">
        <f t="shared" si="60"/>
        <v>#N/A</v>
      </c>
      <c r="N747" s="3" t="str">
        <f t="shared" si="59"/>
        <v/>
      </c>
    </row>
    <row r="748" spans="1:14" x14ac:dyDescent="0.2">
      <c r="A748" s="166"/>
      <c r="B748" s="204" t="e">
        <f>VLOOKUP(A748,Adr!A:B,2,FALSE)</f>
        <v>#N/A</v>
      </c>
      <c r="C748" s="185"/>
      <c r="D748" s="187"/>
      <c r="E748" s="173"/>
      <c r="F748" s="182"/>
      <c r="G748" s="185"/>
      <c r="H748" s="185"/>
      <c r="I748" s="192"/>
      <c r="J748" s="167"/>
      <c r="K748" s="5"/>
      <c r="L748" s="167" t="str">
        <f t="shared" si="61"/>
        <v/>
      </c>
      <c r="M748" s="5" t="e">
        <f t="shared" si="60"/>
        <v>#N/A</v>
      </c>
      <c r="N748" s="3" t="str">
        <f t="shared" si="59"/>
        <v/>
      </c>
    </row>
    <row r="749" spans="1:14" x14ac:dyDescent="0.2">
      <c r="A749" s="166"/>
      <c r="B749" s="204" t="e">
        <f>VLOOKUP(A749,Adr!A:B,2,FALSE)</f>
        <v>#N/A</v>
      </c>
      <c r="C749" s="185"/>
      <c r="D749" s="187"/>
      <c r="E749" s="173"/>
      <c r="F749" s="182"/>
      <c r="G749" s="185"/>
      <c r="H749" s="185"/>
      <c r="I749" s="192"/>
      <c r="J749" s="167"/>
      <c r="K749" s="5"/>
      <c r="L749" s="167" t="str">
        <f t="shared" si="61"/>
        <v/>
      </c>
      <c r="M749" s="5" t="e">
        <f t="shared" si="60"/>
        <v>#N/A</v>
      </c>
      <c r="N749" s="3" t="str">
        <f t="shared" si="59"/>
        <v/>
      </c>
    </row>
    <row r="750" spans="1:14" x14ac:dyDescent="0.2">
      <c r="A750" s="166"/>
      <c r="B750" s="204" t="e">
        <f>VLOOKUP(A750,Adr!A:B,2,FALSE)</f>
        <v>#N/A</v>
      </c>
      <c r="C750" s="190"/>
      <c r="D750" s="172"/>
      <c r="E750" s="173"/>
      <c r="F750" s="182"/>
      <c r="G750" s="185"/>
      <c r="H750" s="185"/>
      <c r="I750" s="167"/>
      <c r="J750" s="167"/>
      <c r="K750" s="5"/>
      <c r="L750" s="167" t="str">
        <f t="shared" si="61"/>
        <v/>
      </c>
      <c r="M750" s="5" t="e">
        <f t="shared" si="60"/>
        <v>#N/A</v>
      </c>
      <c r="N750" s="3" t="str">
        <f t="shared" si="59"/>
        <v/>
      </c>
    </row>
    <row r="751" spans="1:14" x14ac:dyDescent="0.2">
      <c r="A751" s="182"/>
      <c r="B751" s="204" t="e">
        <f>VLOOKUP(A751,Adr!A:B,2,FALSE)</f>
        <v>#N/A</v>
      </c>
      <c r="C751" s="185"/>
      <c r="D751" s="187"/>
      <c r="E751" s="230"/>
      <c r="F751" s="182"/>
      <c r="G751" s="185"/>
      <c r="H751" s="185"/>
      <c r="I751" s="192"/>
      <c r="J751" s="167"/>
      <c r="K751" s="5"/>
      <c r="L751" s="167" t="str">
        <f t="shared" si="61"/>
        <v/>
      </c>
      <c r="M751" s="5" t="e">
        <f t="shared" si="60"/>
        <v>#N/A</v>
      </c>
      <c r="N751" s="3" t="str">
        <f t="shared" si="59"/>
        <v/>
      </c>
    </row>
    <row r="752" spans="1:14" x14ac:dyDescent="0.2">
      <c r="A752" s="182"/>
      <c r="B752" s="204" t="e">
        <f>VLOOKUP(A752,Adr!A:B,2,FALSE)</f>
        <v>#N/A</v>
      </c>
      <c r="C752" s="185"/>
      <c r="D752" s="187"/>
      <c r="E752" s="230"/>
      <c r="F752" s="182"/>
      <c r="G752" s="185"/>
      <c r="H752" s="185"/>
      <c r="I752" s="192"/>
      <c r="J752" s="167"/>
      <c r="K752" s="5"/>
      <c r="L752" s="167" t="str">
        <f t="shared" si="61"/>
        <v/>
      </c>
      <c r="M752" s="5" t="e">
        <f t="shared" si="60"/>
        <v>#N/A</v>
      </c>
      <c r="N752" s="3" t="str">
        <f t="shared" si="59"/>
        <v/>
      </c>
    </row>
    <row r="753" spans="1:14" x14ac:dyDescent="0.2">
      <c r="A753" s="182"/>
      <c r="B753" s="204" t="e">
        <f>VLOOKUP(A753,Adr!A:B,2,FALSE)</f>
        <v>#N/A</v>
      </c>
      <c r="C753" s="185"/>
      <c r="D753" s="187"/>
      <c r="E753" s="230"/>
      <c r="F753" s="182"/>
      <c r="G753" s="185"/>
      <c r="H753" s="185"/>
      <c r="I753" s="192"/>
      <c r="J753" s="167"/>
      <c r="K753" s="5"/>
      <c r="L753" s="167" t="str">
        <f t="shared" si="61"/>
        <v/>
      </c>
      <c r="M753" s="5" t="e">
        <f t="shared" si="60"/>
        <v>#N/A</v>
      </c>
      <c r="N753" s="3" t="str">
        <f t="shared" si="59"/>
        <v/>
      </c>
    </row>
    <row r="754" spans="1:14" x14ac:dyDescent="0.2">
      <c r="A754" s="182"/>
      <c r="B754" s="204" t="e">
        <f>VLOOKUP(A754,Adr!A:B,2,FALSE)</f>
        <v>#N/A</v>
      </c>
      <c r="C754" s="185"/>
      <c r="D754" s="187"/>
      <c r="E754" s="230"/>
      <c r="F754" s="182"/>
      <c r="G754" s="185"/>
      <c r="H754" s="185"/>
      <c r="I754" s="192"/>
      <c r="J754" s="167"/>
      <c r="K754" s="5"/>
      <c r="L754" s="167" t="str">
        <f t="shared" si="61"/>
        <v/>
      </c>
      <c r="M754" s="5" t="e">
        <f t="shared" si="60"/>
        <v>#N/A</v>
      </c>
      <c r="N754" s="3" t="str">
        <f t="shared" si="59"/>
        <v/>
      </c>
    </row>
    <row r="755" spans="1:14" x14ac:dyDescent="0.2">
      <c r="A755" s="182"/>
      <c r="B755" s="204" t="e">
        <f>VLOOKUP(A755,Adr!A:B,2,FALSE)</f>
        <v>#N/A</v>
      </c>
      <c r="C755" s="185"/>
      <c r="D755" s="187"/>
      <c r="E755" s="230"/>
      <c r="F755" s="182"/>
      <c r="G755" s="185"/>
      <c r="H755" s="185"/>
      <c r="I755" s="192"/>
      <c r="J755" s="167"/>
      <c r="K755" s="5"/>
      <c r="L755" s="167" t="str">
        <f t="shared" si="61"/>
        <v/>
      </c>
      <c r="M755" s="5" t="e">
        <f t="shared" si="60"/>
        <v>#N/A</v>
      </c>
      <c r="N755" s="3" t="str">
        <f t="shared" si="59"/>
        <v/>
      </c>
    </row>
    <row r="756" spans="1:14" x14ac:dyDescent="0.2">
      <c r="A756" s="182"/>
      <c r="B756" s="204" t="e">
        <f>VLOOKUP(A756,Adr!A:B,2,FALSE)</f>
        <v>#N/A</v>
      </c>
      <c r="C756" s="185"/>
      <c r="D756" s="187"/>
      <c r="E756" s="230"/>
      <c r="F756" s="182"/>
      <c r="G756" s="185"/>
      <c r="H756" s="185"/>
      <c r="I756" s="192"/>
      <c r="J756" s="167"/>
      <c r="K756" s="5"/>
      <c r="L756" s="167" t="str">
        <f t="shared" si="61"/>
        <v/>
      </c>
      <c r="M756" s="5" t="e">
        <f t="shared" si="60"/>
        <v>#N/A</v>
      </c>
      <c r="N756" s="3" t="str">
        <f t="shared" si="59"/>
        <v/>
      </c>
    </row>
    <row r="757" spans="1:14" x14ac:dyDescent="0.2">
      <c r="A757" s="182"/>
      <c r="B757" s="204" t="e">
        <f>VLOOKUP(A757,Adr!A:B,2,FALSE)</f>
        <v>#N/A</v>
      </c>
      <c r="C757" s="185"/>
      <c r="D757" s="187"/>
      <c r="E757" s="230"/>
      <c r="F757" s="182"/>
      <c r="G757" s="185"/>
      <c r="H757" s="185"/>
      <c r="I757" s="192"/>
      <c r="J757" s="167"/>
      <c r="K757" s="5"/>
      <c r="L757" s="167" t="str">
        <f t="shared" si="61"/>
        <v/>
      </c>
      <c r="M757" s="5" t="e">
        <f t="shared" si="60"/>
        <v>#N/A</v>
      </c>
      <c r="N757" s="3" t="str">
        <f t="shared" si="59"/>
        <v/>
      </c>
    </row>
    <row r="758" spans="1:14" x14ac:dyDescent="0.2">
      <c r="A758" s="182"/>
      <c r="B758" s="204" t="e">
        <f>VLOOKUP(A758,Adr!A:B,2,FALSE)</f>
        <v>#N/A</v>
      </c>
      <c r="C758" s="185"/>
      <c r="D758" s="187"/>
      <c r="E758" s="230"/>
      <c r="F758" s="182"/>
      <c r="G758" s="185"/>
      <c r="H758" s="185"/>
      <c r="I758" s="192"/>
      <c r="J758" s="167"/>
      <c r="K758" s="5"/>
      <c r="L758" s="167" t="str">
        <f t="shared" si="61"/>
        <v/>
      </c>
      <c r="M758" s="5" t="e">
        <f t="shared" si="60"/>
        <v>#N/A</v>
      </c>
      <c r="N758" s="3" t="str">
        <f t="shared" si="59"/>
        <v/>
      </c>
    </row>
    <row r="759" spans="1:14" x14ac:dyDescent="0.2">
      <c r="A759" s="182"/>
      <c r="B759" s="204" t="e">
        <f>VLOOKUP(A759,Adr!A:B,2,FALSE)</f>
        <v>#N/A</v>
      </c>
      <c r="C759" s="185"/>
      <c r="D759" s="187"/>
      <c r="E759" s="230"/>
      <c r="F759" s="182"/>
      <c r="G759" s="185"/>
      <c r="H759" s="185"/>
      <c r="I759" s="192"/>
      <c r="J759" s="167"/>
      <c r="K759" s="5"/>
      <c r="L759" s="167" t="str">
        <f t="shared" si="61"/>
        <v/>
      </c>
      <c r="M759" s="5" t="e">
        <f t="shared" si="60"/>
        <v>#N/A</v>
      </c>
      <c r="N759" s="3" t="str">
        <f t="shared" si="59"/>
        <v/>
      </c>
    </row>
    <row r="760" spans="1:14" x14ac:dyDescent="0.2">
      <c r="A760" s="182"/>
      <c r="B760" s="204" t="e">
        <f>VLOOKUP(A760,Adr!A:B,2,FALSE)</f>
        <v>#N/A</v>
      </c>
      <c r="C760" s="185"/>
      <c r="D760" s="187"/>
      <c r="E760" s="230"/>
      <c r="F760" s="182"/>
      <c r="G760" s="185"/>
      <c r="H760" s="185"/>
      <c r="I760" s="192"/>
      <c r="J760" s="167"/>
      <c r="K760" s="5"/>
      <c r="L760" s="167" t="str">
        <f t="shared" si="61"/>
        <v/>
      </c>
      <c r="M760" s="5" t="e">
        <f t="shared" si="60"/>
        <v>#N/A</v>
      </c>
      <c r="N760" s="3" t="str">
        <f t="shared" si="59"/>
        <v/>
      </c>
    </row>
    <row r="761" spans="1:14" x14ac:dyDescent="0.2">
      <c r="A761" s="182"/>
      <c r="B761" s="204" t="e">
        <f>VLOOKUP(A761,Adr!A:B,2,FALSE)</f>
        <v>#N/A</v>
      </c>
      <c r="C761" s="185"/>
      <c r="D761" s="187"/>
      <c r="E761" s="230"/>
      <c r="F761" s="182"/>
      <c r="G761" s="185"/>
      <c r="H761" s="185"/>
      <c r="I761" s="192"/>
      <c r="J761" s="167"/>
      <c r="K761" s="5"/>
      <c r="L761" s="167" t="str">
        <f t="shared" si="61"/>
        <v/>
      </c>
      <c r="M761" s="5" t="e">
        <f t="shared" si="60"/>
        <v>#N/A</v>
      </c>
      <c r="N761" s="3" t="str">
        <f t="shared" si="59"/>
        <v/>
      </c>
    </row>
    <row r="762" spans="1:14" x14ac:dyDescent="0.2">
      <c r="A762" s="182"/>
      <c r="B762" s="204" t="e">
        <f>VLOOKUP(A762,Adr!A:B,2,FALSE)</f>
        <v>#N/A</v>
      </c>
      <c r="C762" s="185"/>
      <c r="D762" s="187"/>
      <c r="E762" s="230"/>
      <c r="F762" s="182"/>
      <c r="G762" s="185"/>
      <c r="H762" s="185"/>
      <c r="I762" s="192"/>
      <c r="J762" s="167"/>
      <c r="K762" s="5"/>
      <c r="L762" s="167" t="str">
        <f t="shared" si="61"/>
        <v/>
      </c>
      <c r="M762" s="5" t="e">
        <f t="shared" si="60"/>
        <v>#N/A</v>
      </c>
      <c r="N762" s="3" t="str">
        <f t="shared" si="59"/>
        <v/>
      </c>
    </row>
    <row r="763" spans="1:14" x14ac:dyDescent="0.2">
      <c r="A763" s="182"/>
      <c r="B763" s="204" t="e">
        <f>VLOOKUP(A763,Adr!A:B,2,FALSE)</f>
        <v>#N/A</v>
      </c>
      <c r="C763" s="185"/>
      <c r="D763" s="187"/>
      <c r="E763" s="230"/>
      <c r="F763" s="182"/>
      <c r="G763" s="185"/>
      <c r="H763" s="185"/>
      <c r="I763" s="192"/>
      <c r="J763" s="167"/>
      <c r="K763" s="5"/>
      <c r="L763" s="167" t="str">
        <f t="shared" si="61"/>
        <v/>
      </c>
      <c r="M763" s="5" t="e">
        <f t="shared" si="60"/>
        <v>#N/A</v>
      </c>
      <c r="N763" s="3" t="str">
        <f t="shared" si="59"/>
        <v/>
      </c>
    </row>
    <row r="764" spans="1:14" x14ac:dyDescent="0.2">
      <c r="A764" s="182"/>
      <c r="B764" s="204" t="e">
        <f>VLOOKUP(A764,Adr!A:B,2,FALSE)</f>
        <v>#N/A</v>
      </c>
      <c r="C764" s="185"/>
      <c r="D764" s="187"/>
      <c r="E764" s="230"/>
      <c r="F764" s="182"/>
      <c r="G764" s="185"/>
      <c r="H764" s="185"/>
      <c r="I764" s="192"/>
      <c r="J764" s="167"/>
      <c r="K764" s="5"/>
      <c r="L764" s="167" t="str">
        <f t="shared" si="61"/>
        <v/>
      </c>
      <c r="M764" s="5" t="e">
        <f t="shared" si="60"/>
        <v>#N/A</v>
      </c>
      <c r="N764" s="3" t="str">
        <f t="shared" si="59"/>
        <v/>
      </c>
    </row>
    <row r="765" spans="1:14" x14ac:dyDescent="0.2">
      <c r="A765" s="182"/>
      <c r="B765" s="204" t="e">
        <f>VLOOKUP(A765,Adr!A:B,2,FALSE)</f>
        <v>#N/A</v>
      </c>
      <c r="C765" s="185"/>
      <c r="D765" s="187"/>
      <c r="E765" s="230"/>
      <c r="F765" s="182"/>
      <c r="G765" s="185"/>
      <c r="H765" s="185"/>
      <c r="I765" s="192"/>
      <c r="J765" s="167"/>
      <c r="K765" s="5"/>
      <c r="L765" s="167" t="str">
        <f t="shared" si="61"/>
        <v/>
      </c>
      <c r="M765" s="5" t="e">
        <f t="shared" si="60"/>
        <v>#N/A</v>
      </c>
      <c r="N765" s="3" t="str">
        <f t="shared" si="59"/>
        <v/>
      </c>
    </row>
    <row r="766" spans="1:14" x14ac:dyDescent="0.2">
      <c r="A766" s="182"/>
      <c r="B766" s="204" t="e">
        <f>VLOOKUP(A766,Adr!A:B,2,FALSE)</f>
        <v>#N/A</v>
      </c>
      <c r="C766" s="185"/>
      <c r="D766" s="187"/>
      <c r="E766" s="230"/>
      <c r="F766" s="182"/>
      <c r="G766" s="185"/>
      <c r="H766" s="185"/>
      <c r="I766" s="192"/>
      <c r="J766" s="167"/>
      <c r="K766" s="5"/>
      <c r="L766" s="167" t="str">
        <f t="shared" si="61"/>
        <v/>
      </c>
      <c r="M766" s="5" t="e">
        <f t="shared" si="60"/>
        <v>#N/A</v>
      </c>
      <c r="N766" s="3" t="str">
        <f t="shared" si="59"/>
        <v/>
      </c>
    </row>
    <row r="767" spans="1:14" x14ac:dyDescent="0.2">
      <c r="A767" s="182"/>
      <c r="B767" s="204" t="e">
        <f>VLOOKUP(A767,Adr!A:B,2,FALSE)</f>
        <v>#N/A</v>
      </c>
      <c r="C767" s="185"/>
      <c r="D767" s="187"/>
      <c r="E767" s="230"/>
      <c r="F767" s="182"/>
      <c r="G767" s="185"/>
      <c r="H767" s="185"/>
      <c r="I767" s="192"/>
      <c r="J767" s="167"/>
      <c r="K767" s="5"/>
      <c r="L767" s="167" t="str">
        <f t="shared" si="61"/>
        <v/>
      </c>
      <c r="M767" s="5" t="e">
        <f t="shared" si="60"/>
        <v>#N/A</v>
      </c>
      <c r="N767" s="3" t="str">
        <f t="shared" si="59"/>
        <v/>
      </c>
    </row>
    <row r="768" spans="1:14" x14ac:dyDescent="0.2">
      <c r="A768" s="182"/>
      <c r="B768" s="204" t="e">
        <f>VLOOKUP(A768,Adr!A:B,2,FALSE)</f>
        <v>#N/A</v>
      </c>
      <c r="C768" s="185"/>
      <c r="D768" s="187"/>
      <c r="E768" s="230"/>
      <c r="F768" s="182"/>
      <c r="G768" s="185"/>
      <c r="H768" s="185"/>
      <c r="I768" s="192"/>
      <c r="J768" s="167"/>
      <c r="K768" s="5"/>
      <c r="L768" s="167" t="str">
        <f t="shared" si="61"/>
        <v/>
      </c>
      <c r="M768" s="5" t="e">
        <f t="shared" si="60"/>
        <v>#N/A</v>
      </c>
      <c r="N768" s="3" t="str">
        <f t="shared" si="59"/>
        <v/>
      </c>
    </row>
    <row r="769" spans="1:14" x14ac:dyDescent="0.2">
      <c r="A769" s="182"/>
      <c r="B769" s="204" t="e">
        <f>VLOOKUP(A769,Adr!A:B,2,FALSE)</f>
        <v>#N/A</v>
      </c>
      <c r="C769" s="185"/>
      <c r="D769" s="187"/>
      <c r="E769" s="230"/>
      <c r="F769" s="182"/>
      <c r="G769" s="185"/>
      <c r="H769" s="185"/>
      <c r="I769" s="192"/>
      <c r="J769" s="167"/>
      <c r="K769" s="5"/>
      <c r="L769" s="167" t="str">
        <f t="shared" si="61"/>
        <v/>
      </c>
      <c r="M769" s="5" t="e">
        <f t="shared" si="60"/>
        <v>#N/A</v>
      </c>
      <c r="N769" s="3" t="str">
        <f t="shared" si="59"/>
        <v/>
      </c>
    </row>
    <row r="770" spans="1:14" x14ac:dyDescent="0.2">
      <c r="A770" s="182"/>
      <c r="B770" s="204" t="e">
        <f>VLOOKUP(A770,Adr!A:B,2,FALSE)</f>
        <v>#N/A</v>
      </c>
      <c r="C770" s="185"/>
      <c r="D770" s="187"/>
      <c r="E770" s="230"/>
      <c r="F770" s="182"/>
      <c r="G770" s="185"/>
      <c r="H770" s="185"/>
      <c r="I770" s="192"/>
      <c r="J770" s="167"/>
      <c r="K770" s="5"/>
      <c r="L770" s="167" t="str">
        <f t="shared" si="61"/>
        <v/>
      </c>
      <c r="M770" s="5" t="e">
        <f t="shared" si="60"/>
        <v>#N/A</v>
      </c>
      <c r="N770" s="3" t="str">
        <f t="shared" si="59"/>
        <v/>
      </c>
    </row>
    <row r="771" spans="1:14" x14ac:dyDescent="0.2">
      <c r="A771" s="182"/>
      <c r="B771" s="204" t="e">
        <f>VLOOKUP(A771,Adr!A:B,2,FALSE)</f>
        <v>#N/A</v>
      </c>
      <c r="C771" s="185"/>
      <c r="D771" s="187"/>
      <c r="E771" s="230"/>
      <c r="F771" s="182"/>
      <c r="G771" s="185"/>
      <c r="H771" s="185"/>
      <c r="I771" s="192"/>
      <c r="J771" s="167"/>
      <c r="K771" s="5"/>
      <c r="L771" s="167" t="str">
        <f t="shared" si="61"/>
        <v/>
      </c>
      <c r="M771" s="5" t="e">
        <f t="shared" si="60"/>
        <v>#N/A</v>
      </c>
      <c r="N771" s="3" t="str">
        <f t="shared" si="59"/>
        <v/>
      </c>
    </row>
    <row r="772" spans="1:14" x14ac:dyDescent="0.2">
      <c r="A772" s="182"/>
      <c r="B772" s="204" t="e">
        <f>VLOOKUP(A772,Adr!A:B,2,FALSE)</f>
        <v>#N/A</v>
      </c>
      <c r="C772" s="185"/>
      <c r="D772" s="187"/>
      <c r="E772" s="230"/>
      <c r="F772" s="182"/>
      <c r="G772" s="185"/>
      <c r="H772" s="185"/>
      <c r="I772" s="192"/>
      <c r="J772" s="167"/>
      <c r="K772" s="5"/>
      <c r="L772" s="167" t="str">
        <f t="shared" si="61"/>
        <v/>
      </c>
      <c r="M772" s="5" t="e">
        <f t="shared" si="60"/>
        <v>#N/A</v>
      </c>
      <c r="N772" s="3" t="str">
        <f t="shared" ref="N772:N785" si="62">+I772&amp;H772</f>
        <v/>
      </c>
    </row>
    <row r="773" spans="1:14" x14ac:dyDescent="0.2">
      <c r="A773" s="182"/>
      <c r="B773" s="204" t="e">
        <f>VLOOKUP(A773,Adr!A:B,2,FALSE)</f>
        <v>#N/A</v>
      </c>
      <c r="C773" s="185"/>
      <c r="D773" s="187"/>
      <c r="E773" s="230"/>
      <c r="F773" s="182"/>
      <c r="G773" s="185"/>
      <c r="H773" s="185"/>
      <c r="I773" s="192"/>
      <c r="J773" s="167"/>
      <c r="K773" s="5"/>
      <c r="L773" s="167" t="str">
        <f t="shared" si="61"/>
        <v/>
      </c>
      <c r="M773" s="5" t="e">
        <f t="shared" si="60"/>
        <v>#N/A</v>
      </c>
      <c r="N773" s="3" t="str">
        <f t="shared" si="62"/>
        <v/>
      </c>
    </row>
    <row r="774" spans="1:14" x14ac:dyDescent="0.2">
      <c r="A774" s="182"/>
      <c r="B774" s="204" t="e">
        <f>VLOOKUP(A774,Adr!A:B,2,FALSE)</f>
        <v>#N/A</v>
      </c>
      <c r="C774" s="185"/>
      <c r="D774" s="187"/>
      <c r="E774" s="230"/>
      <c r="F774" s="182"/>
      <c r="G774" s="185"/>
      <c r="H774" s="185"/>
      <c r="I774" s="192"/>
      <c r="J774" s="167"/>
      <c r="K774" s="5"/>
      <c r="L774" s="167" t="str">
        <f t="shared" si="61"/>
        <v/>
      </c>
      <c r="M774" s="5" t="e">
        <f t="shared" si="60"/>
        <v>#N/A</v>
      </c>
      <c r="N774" s="3" t="str">
        <f t="shared" si="62"/>
        <v/>
      </c>
    </row>
    <row r="775" spans="1:14" x14ac:dyDescent="0.2">
      <c r="A775" s="166"/>
      <c r="B775" s="204" t="e">
        <f>VLOOKUP(A775,Adr!A:B,2,FALSE)</f>
        <v>#N/A</v>
      </c>
      <c r="C775" s="196"/>
      <c r="D775" s="186"/>
      <c r="E775" s="173"/>
      <c r="F775" s="166"/>
      <c r="G775" s="169"/>
      <c r="H775" s="169"/>
      <c r="I775" s="167"/>
      <c r="J775" s="167"/>
      <c r="K775" s="5"/>
      <c r="L775" s="167" t="str">
        <f t="shared" si="61"/>
        <v/>
      </c>
      <c r="M775" s="5" t="e">
        <f t="shared" si="60"/>
        <v>#N/A</v>
      </c>
      <c r="N775" s="3" t="str">
        <f t="shared" si="62"/>
        <v/>
      </c>
    </row>
    <row r="776" spans="1:14" x14ac:dyDescent="0.2">
      <c r="A776" s="166"/>
      <c r="B776" s="204" t="e">
        <f>VLOOKUP(A776,Adr!A:B,2,FALSE)</f>
        <v>#N/A</v>
      </c>
      <c r="C776" s="196"/>
      <c r="D776" s="186"/>
      <c r="E776" s="173"/>
      <c r="F776" s="166"/>
      <c r="G776" s="169"/>
      <c r="H776" s="169"/>
      <c r="I776" s="167"/>
      <c r="J776" s="167"/>
      <c r="K776" s="5"/>
      <c r="L776" s="167" t="str">
        <f t="shared" si="61"/>
        <v/>
      </c>
      <c r="M776" s="5" t="e">
        <f t="shared" si="60"/>
        <v>#N/A</v>
      </c>
      <c r="N776" s="3" t="str">
        <f t="shared" si="62"/>
        <v/>
      </c>
    </row>
    <row r="777" spans="1:14" x14ac:dyDescent="0.2">
      <c r="A777" s="166"/>
      <c r="B777" s="204" t="e">
        <f>VLOOKUP(A777,Adr!A:B,2,FALSE)</f>
        <v>#N/A</v>
      </c>
      <c r="C777" s="196"/>
      <c r="D777" s="186"/>
      <c r="E777" s="173"/>
      <c r="F777" s="166"/>
      <c r="G777" s="169"/>
      <c r="H777" s="169"/>
      <c r="I777" s="167"/>
      <c r="J777" s="167"/>
      <c r="K777" s="5"/>
      <c r="L777" s="167" t="str">
        <f t="shared" si="61"/>
        <v/>
      </c>
      <c r="M777" s="5" t="e">
        <f t="shared" si="60"/>
        <v>#N/A</v>
      </c>
      <c r="N777" s="3" t="str">
        <f t="shared" si="62"/>
        <v/>
      </c>
    </row>
    <row r="778" spans="1:14" x14ac:dyDescent="0.2">
      <c r="A778" s="166"/>
      <c r="B778" s="204" t="e">
        <f>VLOOKUP(A778,Adr!A:B,2,FALSE)</f>
        <v>#N/A</v>
      </c>
      <c r="C778" s="196"/>
      <c r="D778" s="186"/>
      <c r="E778" s="173"/>
      <c r="F778" s="166"/>
      <c r="G778" s="169"/>
      <c r="H778" s="169"/>
      <c r="I778" s="167"/>
      <c r="J778" s="167"/>
      <c r="K778" s="5"/>
      <c r="L778" s="167" t="str">
        <f t="shared" si="61"/>
        <v/>
      </c>
      <c r="M778" s="5" t="e">
        <f t="shared" si="60"/>
        <v>#N/A</v>
      </c>
      <c r="N778" s="3" t="str">
        <f t="shared" si="62"/>
        <v/>
      </c>
    </row>
    <row r="779" spans="1:14" x14ac:dyDescent="0.2">
      <c r="A779" s="182"/>
      <c r="B779" s="204" t="e">
        <f>VLOOKUP(A779,Adr!A:B,2,FALSE)</f>
        <v>#N/A</v>
      </c>
      <c r="C779" s="185"/>
      <c r="D779" s="187"/>
      <c r="E779" s="173"/>
      <c r="F779" s="182"/>
      <c r="G779" s="185"/>
      <c r="H779" s="185"/>
      <c r="I779" s="192"/>
      <c r="J779" s="167"/>
      <c r="K779" s="5"/>
      <c r="L779" s="167" t="str">
        <f t="shared" si="61"/>
        <v/>
      </c>
      <c r="M779" s="5" t="e">
        <f t="shared" si="60"/>
        <v>#N/A</v>
      </c>
      <c r="N779" s="3" t="str">
        <f t="shared" si="62"/>
        <v/>
      </c>
    </row>
    <row r="780" spans="1:14" x14ac:dyDescent="0.2">
      <c r="A780" s="166"/>
      <c r="B780" s="204" t="e">
        <f>VLOOKUP(A780,Adr!A:B,2,FALSE)</f>
        <v>#N/A</v>
      </c>
      <c r="C780" s="190"/>
      <c r="D780" s="172"/>
      <c r="E780" s="173"/>
      <c r="F780" s="182"/>
      <c r="G780" s="185"/>
      <c r="H780" s="185"/>
      <c r="I780" s="167"/>
      <c r="J780" s="167"/>
      <c r="K780" s="5"/>
      <c r="L780" s="167" t="str">
        <f t="shared" si="61"/>
        <v/>
      </c>
      <c r="M780" s="5" t="e">
        <f t="shared" si="60"/>
        <v>#N/A</v>
      </c>
      <c r="N780" s="3" t="str">
        <f t="shared" si="62"/>
        <v/>
      </c>
    </row>
    <row r="781" spans="1:14" x14ac:dyDescent="0.2">
      <c r="A781" s="166"/>
      <c r="B781" s="204" t="e">
        <f>VLOOKUP(A781,Adr!A:B,2,FALSE)</f>
        <v>#N/A</v>
      </c>
      <c r="C781" s="190"/>
      <c r="D781" s="172"/>
      <c r="E781" s="173"/>
      <c r="F781" s="182"/>
      <c r="G781" s="185"/>
      <c r="H781" s="185"/>
      <c r="I781" s="167"/>
      <c r="J781" s="167"/>
      <c r="K781" s="5"/>
      <c r="L781" s="167" t="str">
        <f t="shared" si="61"/>
        <v/>
      </c>
      <c r="M781" s="5" t="e">
        <f t="shared" si="60"/>
        <v>#N/A</v>
      </c>
      <c r="N781" s="3" t="str">
        <f t="shared" si="62"/>
        <v/>
      </c>
    </row>
    <row r="782" spans="1:14" x14ac:dyDescent="0.2">
      <c r="A782" s="166"/>
      <c r="B782" s="204" t="e">
        <f>VLOOKUP(A782,Adr!A:B,2,FALSE)</f>
        <v>#N/A</v>
      </c>
      <c r="C782" s="185"/>
      <c r="D782" s="187"/>
      <c r="E782" s="173"/>
      <c r="F782" s="182"/>
      <c r="G782" s="185"/>
      <c r="H782" s="185"/>
      <c r="I782" s="192"/>
      <c r="J782" s="167"/>
      <c r="K782" s="5"/>
      <c r="L782" s="167" t="str">
        <f t="shared" si="61"/>
        <v/>
      </c>
      <c r="M782" s="5" t="e">
        <f t="shared" si="60"/>
        <v>#N/A</v>
      </c>
      <c r="N782" s="3" t="str">
        <f t="shared" si="62"/>
        <v/>
      </c>
    </row>
    <row r="783" spans="1:14" x14ac:dyDescent="0.2">
      <c r="A783" s="166"/>
      <c r="B783" s="204" t="e">
        <f>VLOOKUP(A783,Adr!A:B,2,FALSE)</f>
        <v>#N/A</v>
      </c>
      <c r="C783" s="185"/>
      <c r="D783" s="187"/>
      <c r="E783" s="173"/>
      <c r="F783" s="182"/>
      <c r="G783" s="185"/>
      <c r="H783" s="185"/>
      <c r="I783" s="192"/>
      <c r="J783" s="167"/>
      <c r="K783" s="5"/>
      <c r="L783" s="167" t="str">
        <f t="shared" si="61"/>
        <v/>
      </c>
      <c r="M783" s="5" t="e">
        <f t="shared" si="60"/>
        <v>#N/A</v>
      </c>
      <c r="N783" s="3" t="str">
        <f t="shared" si="62"/>
        <v/>
      </c>
    </row>
    <row r="784" spans="1:14" x14ac:dyDescent="0.2">
      <c r="A784" s="166"/>
      <c r="B784" s="204" t="e">
        <f>VLOOKUP(A784,Adr!A:B,2,FALSE)</f>
        <v>#N/A</v>
      </c>
      <c r="C784" s="185"/>
      <c r="D784" s="187"/>
      <c r="E784" s="173"/>
      <c r="F784" s="182"/>
      <c r="G784" s="185"/>
      <c r="H784" s="185"/>
      <c r="I784" s="192"/>
      <c r="J784" s="167"/>
      <c r="K784" s="5"/>
      <c r="L784" s="167" t="str">
        <f t="shared" si="61"/>
        <v/>
      </c>
      <c r="M784" s="5" t="e">
        <f t="shared" si="60"/>
        <v>#N/A</v>
      </c>
      <c r="N784" s="3" t="str">
        <f t="shared" si="62"/>
        <v/>
      </c>
    </row>
    <row r="785" spans="1:14" x14ac:dyDescent="0.2">
      <c r="A785" s="182"/>
      <c r="B785" s="204" t="e">
        <f>VLOOKUP(A785,Adr!A:B,2,FALSE)</f>
        <v>#N/A</v>
      </c>
      <c r="C785" s="185"/>
      <c r="D785" s="187"/>
      <c r="E785" s="230"/>
      <c r="F785" s="182"/>
      <c r="G785" s="185"/>
      <c r="H785" s="185"/>
      <c r="I785" s="192"/>
      <c r="J785" s="167"/>
      <c r="K785" s="5"/>
      <c r="L785" s="167" t="str">
        <f t="shared" si="61"/>
        <v/>
      </c>
      <c r="M785" s="5" t="e">
        <f t="shared" si="60"/>
        <v>#N/A</v>
      </c>
      <c r="N785" s="3" t="str">
        <f t="shared" si="62"/>
        <v/>
      </c>
    </row>
    <row r="786" spans="1:14" x14ac:dyDescent="0.2">
      <c r="C786" s="196"/>
      <c r="G786" s="185"/>
      <c r="H786" s="185"/>
    </row>
    <row r="787" spans="1:14" x14ac:dyDescent="0.2">
      <c r="C787" s="196"/>
      <c r="G787" s="185"/>
      <c r="H787" s="185"/>
    </row>
    <row r="788" spans="1:14" x14ac:dyDescent="0.2">
      <c r="G788" s="185"/>
      <c r="H788" s="185"/>
    </row>
    <row r="789" spans="1:14" x14ac:dyDescent="0.2">
      <c r="G789" s="185"/>
      <c r="H789" s="185"/>
    </row>
    <row r="790" spans="1:14" x14ac:dyDescent="0.2">
      <c r="G790" s="185"/>
      <c r="H790" s="185"/>
    </row>
    <row r="791" spans="1:14" x14ac:dyDescent="0.2">
      <c r="G791" s="185"/>
      <c r="H791" s="185"/>
    </row>
  </sheetData>
  <sheetProtection sheet="1"/>
  <sortState ref="A2:N785">
    <sortCondition ref="B2:B785"/>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1054</v>
      </c>
      <c r="B1" s="2"/>
      <c r="C1" s="2" t="s">
        <v>335</v>
      </c>
      <c r="D1" s="2" t="s">
        <v>1219</v>
      </c>
      <c r="E1" s="2" t="s">
        <v>1220</v>
      </c>
      <c r="F1" s="2" t="s">
        <v>315</v>
      </c>
      <c r="G1" s="2" t="s">
        <v>1221</v>
      </c>
      <c r="H1" s="2"/>
      <c r="I1" s="2" t="s">
        <v>315</v>
      </c>
      <c r="J1" s="2" t="s">
        <v>1222</v>
      </c>
      <c r="K1" s="2"/>
      <c r="L1" s="2"/>
      <c r="M1" s="2"/>
      <c r="N1" s="2"/>
    </row>
    <row r="2" spans="1:14" x14ac:dyDescent="0.2">
      <c r="A2" t="s">
        <v>1223</v>
      </c>
      <c r="C2" t="s">
        <v>338</v>
      </c>
      <c r="D2" t="s">
        <v>1224</v>
      </c>
      <c r="E2">
        <v>1</v>
      </c>
      <c r="F2" t="s">
        <v>319</v>
      </c>
      <c r="G2" t="s">
        <v>1225</v>
      </c>
      <c r="I2" t="s">
        <v>317</v>
      </c>
      <c r="J2" t="s">
        <v>1226</v>
      </c>
    </row>
    <row r="3" spans="1:14" x14ac:dyDescent="0.2">
      <c r="A3" t="s">
        <v>1060</v>
      </c>
      <c r="C3" t="s">
        <v>340</v>
      </c>
      <c r="D3" t="s">
        <v>1227</v>
      </c>
      <c r="E3">
        <v>1</v>
      </c>
      <c r="F3" t="s">
        <v>319</v>
      </c>
      <c r="G3" t="s">
        <v>1225</v>
      </c>
      <c r="I3" t="s">
        <v>319</v>
      </c>
      <c r="J3" t="s">
        <v>320</v>
      </c>
    </row>
    <row r="4" spans="1:14" x14ac:dyDescent="0.2">
      <c r="A4" t="s">
        <v>1124</v>
      </c>
      <c r="C4" t="s">
        <v>342</v>
      </c>
      <c r="D4" t="s">
        <v>1228</v>
      </c>
      <c r="E4">
        <v>1</v>
      </c>
      <c r="F4" t="s">
        <v>319</v>
      </c>
      <c r="G4" t="s">
        <v>1225</v>
      </c>
      <c r="I4" t="s">
        <v>321</v>
      </c>
      <c r="J4" t="s">
        <v>322</v>
      </c>
    </row>
    <row r="5" spans="1:14" x14ac:dyDescent="0.2">
      <c r="A5" t="s">
        <v>1080</v>
      </c>
      <c r="C5" t="s">
        <v>344</v>
      </c>
      <c r="D5" t="s">
        <v>1229</v>
      </c>
      <c r="E5">
        <v>1</v>
      </c>
      <c r="F5" t="s">
        <v>319</v>
      </c>
      <c r="G5" t="s">
        <v>1225</v>
      </c>
      <c r="I5" t="s">
        <v>323</v>
      </c>
      <c r="J5" t="s">
        <v>324</v>
      </c>
    </row>
    <row r="6" spans="1:14" x14ac:dyDescent="0.2">
      <c r="A6" t="s">
        <v>1230</v>
      </c>
      <c r="C6" t="s">
        <v>346</v>
      </c>
      <c r="D6" t="s">
        <v>1231</v>
      </c>
      <c r="E6">
        <v>1</v>
      </c>
      <c r="F6" t="s">
        <v>319</v>
      </c>
      <c r="G6" t="s">
        <v>1225</v>
      </c>
      <c r="I6" t="s">
        <v>325</v>
      </c>
      <c r="J6" t="s">
        <v>1232</v>
      </c>
    </row>
    <row r="7" spans="1:14" x14ac:dyDescent="0.2">
      <c r="A7" t="s">
        <v>1233</v>
      </c>
      <c r="C7" t="s">
        <v>348</v>
      </c>
      <c r="D7" t="s">
        <v>1234</v>
      </c>
      <c r="E7">
        <v>2</v>
      </c>
      <c r="F7" t="s">
        <v>321</v>
      </c>
      <c r="G7" t="s">
        <v>1235</v>
      </c>
    </row>
    <row r="8" spans="1:14" x14ac:dyDescent="0.2">
      <c r="A8" t="s">
        <v>1088</v>
      </c>
      <c r="C8" t="s">
        <v>350</v>
      </c>
      <c r="D8" t="s">
        <v>1236</v>
      </c>
      <c r="E8">
        <v>3</v>
      </c>
      <c r="F8" t="s">
        <v>321</v>
      </c>
      <c r="G8" t="s">
        <v>1237</v>
      </c>
    </row>
    <row r="9" spans="1:14" x14ac:dyDescent="0.2">
      <c r="A9" t="s">
        <v>1238</v>
      </c>
      <c r="C9" t="s">
        <v>352</v>
      </c>
      <c r="D9" t="s">
        <v>1239</v>
      </c>
      <c r="E9">
        <v>3</v>
      </c>
      <c r="F9" t="s">
        <v>321</v>
      </c>
      <c r="G9" t="s">
        <v>1240</v>
      </c>
    </row>
    <row r="10" spans="1:14" x14ac:dyDescent="0.2">
      <c r="A10" t="s">
        <v>1162</v>
      </c>
      <c r="C10" t="s">
        <v>354</v>
      </c>
      <c r="D10" t="s">
        <v>1241</v>
      </c>
      <c r="E10">
        <v>4</v>
      </c>
      <c r="F10" t="s">
        <v>321</v>
      </c>
      <c r="G10" t="s">
        <v>1242</v>
      </c>
    </row>
    <row r="11" spans="1:14" x14ac:dyDescent="0.2">
      <c r="A11" t="s">
        <v>1164</v>
      </c>
      <c r="C11" t="s">
        <v>356</v>
      </c>
      <c r="D11" t="s">
        <v>1243</v>
      </c>
      <c r="E11">
        <v>4</v>
      </c>
      <c r="F11" t="s">
        <v>317</v>
      </c>
      <c r="G11" t="s">
        <v>1242</v>
      </c>
    </row>
    <row r="12" spans="1:14" x14ac:dyDescent="0.2">
      <c r="A12" t="s">
        <v>1126</v>
      </c>
      <c r="C12" t="s">
        <v>358</v>
      </c>
      <c r="D12" t="s">
        <v>1244</v>
      </c>
      <c r="E12">
        <v>4</v>
      </c>
      <c r="F12" t="s">
        <v>317</v>
      </c>
      <c r="G12" t="s">
        <v>1242</v>
      </c>
    </row>
    <row r="13" spans="1:14" x14ac:dyDescent="0.2">
      <c r="A13" t="s">
        <v>1166</v>
      </c>
      <c r="C13" t="s">
        <v>360</v>
      </c>
      <c r="D13" t="s">
        <v>1245</v>
      </c>
      <c r="E13">
        <v>4</v>
      </c>
      <c r="F13" t="s">
        <v>325</v>
      </c>
      <c r="G13" t="s">
        <v>1242</v>
      </c>
    </row>
    <row r="14" spans="1:14" x14ac:dyDescent="0.2">
      <c r="A14" t="s">
        <v>1062</v>
      </c>
      <c r="C14" t="s">
        <v>362</v>
      </c>
      <c r="D14" t="s">
        <v>1246</v>
      </c>
      <c r="E14">
        <v>4</v>
      </c>
      <c r="F14" t="s">
        <v>321</v>
      </c>
      <c r="G14" t="s">
        <v>1242</v>
      </c>
    </row>
    <row r="15" spans="1:14" x14ac:dyDescent="0.2">
      <c r="A15" t="s">
        <v>1064</v>
      </c>
      <c r="C15" t="s">
        <v>364</v>
      </c>
    </row>
    <row r="16" spans="1:14" x14ac:dyDescent="0.2">
      <c r="A16" t="s">
        <v>1128</v>
      </c>
      <c r="C16" t="s">
        <v>365</v>
      </c>
    </row>
    <row r="17" spans="1:3" x14ac:dyDescent="0.2">
      <c r="A17" t="s">
        <v>1090</v>
      </c>
      <c r="C17" t="s">
        <v>366</v>
      </c>
    </row>
    <row r="18" spans="1:3" x14ac:dyDescent="0.2">
      <c r="A18" t="s">
        <v>1130</v>
      </c>
      <c r="C18" t="s">
        <v>367</v>
      </c>
    </row>
    <row r="19" spans="1:3" x14ac:dyDescent="0.2">
      <c r="A19" t="s">
        <v>1132</v>
      </c>
      <c r="C19" t="s">
        <v>368</v>
      </c>
    </row>
    <row r="20" spans="1:3" x14ac:dyDescent="0.2">
      <c r="A20" t="s">
        <v>1168</v>
      </c>
      <c r="C20" t="s">
        <v>1247</v>
      </c>
    </row>
    <row r="21" spans="1:3" x14ac:dyDescent="0.2">
      <c r="A21" t="s">
        <v>1248</v>
      </c>
      <c r="C21" t="s">
        <v>1249</v>
      </c>
    </row>
    <row r="22" spans="1:3" x14ac:dyDescent="0.2">
      <c r="A22" t="s">
        <v>1250</v>
      </c>
      <c r="C22" t="s">
        <v>1251</v>
      </c>
    </row>
    <row r="23" spans="1:3" x14ac:dyDescent="0.2">
      <c r="A23" t="s">
        <v>1170</v>
      </c>
      <c r="C23" t="s">
        <v>1252</v>
      </c>
    </row>
    <row r="24" spans="1:3" x14ac:dyDescent="0.2">
      <c r="A24" t="s">
        <v>1253</v>
      </c>
      <c r="C24" t="s">
        <v>1254</v>
      </c>
    </row>
    <row r="25" spans="1:3" x14ac:dyDescent="0.2">
      <c r="A25" t="s">
        <v>1172</v>
      </c>
      <c r="C25" t="s">
        <v>1255</v>
      </c>
    </row>
    <row r="26" spans="1:3" x14ac:dyDescent="0.2">
      <c r="A26" t="s">
        <v>1134</v>
      </c>
      <c r="C26" t="s">
        <v>1256</v>
      </c>
    </row>
    <row r="27" spans="1:3" x14ac:dyDescent="0.2">
      <c r="A27" t="s">
        <v>1076</v>
      </c>
      <c r="C27" t="s">
        <v>1257</v>
      </c>
    </row>
    <row r="28" spans="1:3" x14ac:dyDescent="0.2">
      <c r="A28" t="s">
        <v>1094</v>
      </c>
    </row>
    <row r="29" spans="1:3" x14ac:dyDescent="0.2">
      <c r="A29" t="s">
        <v>1096</v>
      </c>
    </row>
    <row r="30" spans="1:3" x14ac:dyDescent="0.2">
      <c r="A30" t="s">
        <v>1174</v>
      </c>
    </row>
    <row r="31" spans="1:3" x14ac:dyDescent="0.2">
      <c r="A31" t="s">
        <v>1136</v>
      </c>
    </row>
    <row r="32" spans="1:3" x14ac:dyDescent="0.2">
      <c r="A32" t="s">
        <v>1176</v>
      </c>
    </row>
    <row r="33" spans="1:1" x14ac:dyDescent="0.2">
      <c r="A33" t="s">
        <v>1100</v>
      </c>
    </row>
    <row r="34" spans="1:1" x14ac:dyDescent="0.2">
      <c r="A34" t="s">
        <v>1178</v>
      </c>
    </row>
    <row r="35" spans="1:1" x14ac:dyDescent="0.2">
      <c r="A35" t="s">
        <v>1198</v>
      </c>
    </row>
    <row r="36" spans="1:1" x14ac:dyDescent="0.2">
      <c r="A36" t="s">
        <v>1102</v>
      </c>
    </row>
    <row r="37" spans="1:1" x14ac:dyDescent="0.2">
      <c r="A37" t="s">
        <v>1180</v>
      </c>
    </row>
    <row r="38" spans="1:1" x14ac:dyDescent="0.2">
      <c r="A38" t="s">
        <v>1258</v>
      </c>
    </row>
    <row r="39" spans="1:1" x14ac:dyDescent="0.2">
      <c r="A39" t="s">
        <v>1182</v>
      </c>
    </row>
    <row r="40" spans="1:1" x14ac:dyDescent="0.2">
      <c r="A40" t="s">
        <v>1216</v>
      </c>
    </row>
    <row r="41" spans="1:1" x14ac:dyDescent="0.2">
      <c r="A41" t="s">
        <v>1078</v>
      </c>
    </row>
    <row r="42" spans="1:1" x14ac:dyDescent="0.2">
      <c r="A42" t="s">
        <v>1140</v>
      </c>
    </row>
    <row r="43" spans="1:1" x14ac:dyDescent="0.2">
      <c r="A43" t="s">
        <v>1259</v>
      </c>
    </row>
    <row r="44" spans="1:1" x14ac:dyDescent="0.2">
      <c r="A44" t="s">
        <v>1260</v>
      </c>
    </row>
    <row r="45" spans="1:1" x14ac:dyDescent="0.2">
      <c r="A45" t="s">
        <v>1261</v>
      </c>
    </row>
    <row r="46" spans="1:1" x14ac:dyDescent="0.2">
      <c r="A46" t="s">
        <v>1184</v>
      </c>
    </row>
    <row r="47" spans="1:1" x14ac:dyDescent="0.2">
      <c r="A47" t="s">
        <v>1104</v>
      </c>
    </row>
    <row r="48" spans="1:1" x14ac:dyDescent="0.2">
      <c r="A48" t="s">
        <v>1144</v>
      </c>
    </row>
    <row r="49" spans="1:1" x14ac:dyDescent="0.2">
      <c r="A49" t="s">
        <v>1142</v>
      </c>
    </row>
    <row r="50" spans="1:1" x14ac:dyDescent="0.2">
      <c r="A50" t="s">
        <v>1218</v>
      </c>
    </row>
    <row r="51" spans="1:1" x14ac:dyDescent="0.2">
      <c r="A51" t="s">
        <v>1186</v>
      </c>
    </row>
    <row r="52" spans="1:1" x14ac:dyDescent="0.2">
      <c r="A52" t="s">
        <v>1106</v>
      </c>
    </row>
    <row r="53" spans="1:1" x14ac:dyDescent="0.2">
      <c r="A53" t="s">
        <v>1262</v>
      </c>
    </row>
    <row r="54" spans="1:1" x14ac:dyDescent="0.2">
      <c r="A54" t="s">
        <v>1188</v>
      </c>
    </row>
    <row r="55" spans="1:1" x14ac:dyDescent="0.2">
      <c r="A55" t="s">
        <v>1263</v>
      </c>
    </row>
    <row r="56" spans="1:1" x14ac:dyDescent="0.2">
      <c r="A56" t="s">
        <v>1110</v>
      </c>
    </row>
    <row r="57" spans="1:1" x14ac:dyDescent="0.2">
      <c r="A57" t="s">
        <v>1264</v>
      </c>
    </row>
    <row r="58" spans="1:1" x14ac:dyDescent="0.2">
      <c r="A58" t="s">
        <v>1214</v>
      </c>
    </row>
    <row r="59" spans="1:1" x14ac:dyDescent="0.2">
      <c r="A59" t="s">
        <v>1265</v>
      </c>
    </row>
    <row r="60" spans="1:1" x14ac:dyDescent="0.2">
      <c r="A60" t="s">
        <v>1190</v>
      </c>
    </row>
    <row r="61" spans="1:1" x14ac:dyDescent="0.2">
      <c r="A61" t="s">
        <v>1266</v>
      </c>
    </row>
    <row r="62" spans="1:1" x14ac:dyDescent="0.2">
      <c r="A62" t="s">
        <v>1192</v>
      </c>
    </row>
    <row r="63" spans="1:1" x14ac:dyDescent="0.2">
      <c r="A63" t="s">
        <v>1267</v>
      </c>
    </row>
    <row r="64" spans="1:1" x14ac:dyDescent="0.2">
      <c r="A64" t="s">
        <v>1112</v>
      </c>
    </row>
    <row r="65" spans="1:1" x14ac:dyDescent="0.2">
      <c r="A65" t="s">
        <v>1194</v>
      </c>
    </row>
    <row r="66" spans="1:1" x14ac:dyDescent="0.2">
      <c r="A66" t="s">
        <v>1146</v>
      </c>
    </row>
    <row r="67" spans="1:1" x14ac:dyDescent="0.2">
      <c r="A67" t="s">
        <v>1268</v>
      </c>
    </row>
    <row r="68" spans="1:1" x14ac:dyDescent="0.2">
      <c r="A68" t="s">
        <v>1196</v>
      </c>
    </row>
    <row r="69" spans="1:1" x14ac:dyDescent="0.2">
      <c r="A69" t="s">
        <v>1269</v>
      </c>
    </row>
    <row r="70" spans="1:1" x14ac:dyDescent="0.2">
      <c r="A70" t="s">
        <v>1270</v>
      </c>
    </row>
    <row r="71" spans="1:1" x14ac:dyDescent="0.2">
      <c r="A71" t="s">
        <v>1072</v>
      </c>
    </row>
    <row r="72" spans="1:1" x14ac:dyDescent="0.2">
      <c r="A72" t="s">
        <v>1114</v>
      </c>
    </row>
    <row r="73" spans="1:1" x14ac:dyDescent="0.2">
      <c r="A73" t="s">
        <v>1271</v>
      </c>
    </row>
    <row r="74" spans="1:1" x14ac:dyDescent="0.2">
      <c r="A74" t="s">
        <v>1116</v>
      </c>
    </row>
    <row r="75" spans="1:1" x14ac:dyDescent="0.2">
      <c r="A75" t="s">
        <v>1118</v>
      </c>
    </row>
    <row r="76" spans="1:1" x14ac:dyDescent="0.2">
      <c r="A76" t="s">
        <v>1148</v>
      </c>
    </row>
    <row r="77" spans="1:1" x14ac:dyDescent="0.2">
      <c r="A77" t="s">
        <v>1150</v>
      </c>
    </row>
    <row r="78" spans="1:1" x14ac:dyDescent="0.2">
      <c r="A78" t="s">
        <v>1272</v>
      </c>
    </row>
    <row r="79" spans="1:1" x14ac:dyDescent="0.2">
      <c r="A79" t="s">
        <v>1273</v>
      </c>
    </row>
    <row r="80" spans="1:1" x14ac:dyDescent="0.2">
      <c r="A80" t="s">
        <v>1152</v>
      </c>
    </row>
    <row r="81" spans="1:1" x14ac:dyDescent="0.2">
      <c r="A81" t="s">
        <v>1154</v>
      </c>
    </row>
    <row r="82" spans="1:1" x14ac:dyDescent="0.2">
      <c r="A82" t="s">
        <v>1212</v>
      </c>
    </row>
    <row r="83" spans="1:1" x14ac:dyDescent="0.2">
      <c r="A83" t="s">
        <v>1274</v>
      </c>
    </row>
    <row r="84" spans="1:1" x14ac:dyDescent="0.2">
      <c r="A84" t="s">
        <v>1200</v>
      </c>
    </row>
    <row r="85" spans="1:1" x14ac:dyDescent="0.2">
      <c r="A85" t="s">
        <v>1074</v>
      </c>
    </row>
    <row r="86" spans="1:1" x14ac:dyDescent="0.2">
      <c r="A86" t="s">
        <v>1084</v>
      </c>
    </row>
    <row r="87" spans="1:1" x14ac:dyDescent="0.2">
      <c r="A87" t="s">
        <v>1202</v>
      </c>
    </row>
    <row r="88" spans="1:1" x14ac:dyDescent="0.2">
      <c r="A88" t="s">
        <v>1156</v>
      </c>
    </row>
    <row r="89" spans="1:1" x14ac:dyDescent="0.2">
      <c r="A89" t="s">
        <v>1108</v>
      </c>
    </row>
    <row r="90" spans="1:1" x14ac:dyDescent="0.2">
      <c r="A90" t="s">
        <v>1120</v>
      </c>
    </row>
    <row r="91" spans="1:1" x14ac:dyDescent="0.2">
      <c r="A91" t="s">
        <v>1158</v>
      </c>
    </row>
    <row r="92" spans="1:1" x14ac:dyDescent="0.2">
      <c r="A92" t="s">
        <v>1204</v>
      </c>
    </row>
    <row r="93" spans="1:1" x14ac:dyDescent="0.2">
      <c r="A93" t="s">
        <v>1275</v>
      </c>
    </row>
    <row r="94" spans="1:1" x14ac:dyDescent="0.2">
      <c r="A94" t="s">
        <v>1206</v>
      </c>
    </row>
    <row r="95" spans="1:1" x14ac:dyDescent="0.2">
      <c r="A95" t="s">
        <v>1122</v>
      </c>
    </row>
    <row r="96" spans="1:1" x14ac:dyDescent="0.2">
      <c r="A96" t="s">
        <v>1208</v>
      </c>
    </row>
    <row r="97" spans="1:1" x14ac:dyDescent="0.2">
      <c r="A97" t="s">
        <v>1066</v>
      </c>
    </row>
    <row r="98" spans="1:1" x14ac:dyDescent="0.2">
      <c r="A98" t="s">
        <v>1160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0"/>
  <dimension ref="A1:P30"/>
  <sheetViews>
    <sheetView topLeftCell="A11"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74" t="str">
        <f>Spolu!C3&amp;", "&amp;Spolu!C6</f>
        <v>Slovenský lukostrelecký zväz, Olympijské námestie 14290/1, Bratislava, 831 04</v>
      </c>
      <c r="B1" s="374"/>
      <c r="C1" s="374"/>
      <c r="N1" s="137" t="str">
        <f>O1&amp;" - "&amp;P1</f>
        <v>a - príspevok uznaným športom</v>
      </c>
      <c r="O1" s="137" t="s">
        <v>338</v>
      </c>
      <c r="P1" s="137" t="s">
        <v>339</v>
      </c>
    </row>
    <row r="2" spans="1:16" x14ac:dyDescent="0.2">
      <c r="N2" s="137" t="str">
        <f t="shared" ref="N2:N18" si="0">O2&amp;" - "&amp;P2</f>
        <v>b - príspevok Slovenskému olympijskému a športovému výboru</v>
      </c>
      <c r="O2" s="137" t="s">
        <v>340</v>
      </c>
      <c r="P2" s="137" t="s">
        <v>341</v>
      </c>
    </row>
    <row r="3" spans="1:16" x14ac:dyDescent="0.2">
      <c r="E3" s="375" t="s">
        <v>1276</v>
      </c>
      <c r="F3" s="376"/>
      <c r="N3" s="137" t="str">
        <f t="shared" si="0"/>
        <v>c - príspevok Slovenskému paralympijskému výboru</v>
      </c>
      <c r="O3" s="137" t="s">
        <v>342</v>
      </c>
      <c r="P3" s="137" t="s">
        <v>343</v>
      </c>
    </row>
    <row r="4" spans="1:16" ht="45.75" customHeight="1" x14ac:dyDescent="0.2">
      <c r="E4" s="376"/>
      <c r="F4" s="376"/>
      <c r="N4" s="137" t="str">
        <f t="shared" si="0"/>
        <v>d - príspevok športovcom top tímu</v>
      </c>
      <c r="O4" s="137" t="s">
        <v>344</v>
      </c>
      <c r="P4" s="137" t="s">
        <v>345</v>
      </c>
    </row>
    <row r="5" spans="1:16" ht="30.75" customHeight="1" x14ac:dyDescent="0.2">
      <c r="C5" s="138" t="s">
        <v>1277</v>
      </c>
      <c r="N5" s="137" t="str">
        <f t="shared" si="0"/>
        <v>e - rozvoj športov, ktoré nie sú uznanými podľa zákona č. 440/2015 Z. z.</v>
      </c>
      <c r="O5" s="137" t="s">
        <v>346</v>
      </c>
      <c r="P5" s="137" t="s">
        <v>351</v>
      </c>
    </row>
    <row r="6" spans="1:16" ht="30" x14ac:dyDescent="0.2">
      <c r="C6" s="138" t="s">
        <v>1278</v>
      </c>
      <c r="E6" s="140" t="s">
        <v>1279</v>
      </c>
      <c r="F6" s="149"/>
      <c r="N6" s="137" t="str">
        <f t="shared" si="0"/>
        <v>f - organizovanie významných a tradičných športových podujatí na území SR v roku 2020</v>
      </c>
      <c r="O6" s="137" t="s">
        <v>348</v>
      </c>
      <c r="P6" s="137" t="s">
        <v>1280</v>
      </c>
    </row>
    <row r="7" spans="1:16" x14ac:dyDescent="0.2">
      <c r="C7" s="138" t="s">
        <v>1281</v>
      </c>
      <c r="E7" s="140" t="s">
        <v>1282</v>
      </c>
      <c r="F7" s="150"/>
      <c r="N7" s="137" t="str">
        <f t="shared" si="0"/>
        <v>g - projekty školského, univerzitného športu a športu pre všetkých</v>
      </c>
      <c r="O7" s="137" t="s">
        <v>350</v>
      </c>
      <c r="P7" s="137" t="s">
        <v>1283</v>
      </c>
    </row>
    <row r="8" spans="1:16" x14ac:dyDescent="0.2">
      <c r="C8" s="138" t="s">
        <v>1284</v>
      </c>
      <c r="E8" s="140" t="s">
        <v>1285</v>
      </c>
      <c r="F8" s="151"/>
      <c r="N8" s="137" t="str">
        <f t="shared" si="0"/>
        <v>h - podpora a rozvoj turistických a cykloturistických trás</v>
      </c>
      <c r="O8" s="137" t="s">
        <v>352</v>
      </c>
      <c r="P8" s="137" t="s">
        <v>353</v>
      </c>
    </row>
    <row r="9" spans="1:16" x14ac:dyDescent="0.2">
      <c r="E9" s="140" t="s">
        <v>1286</v>
      </c>
      <c r="F9" s="149"/>
      <c r="N9" s="137" t="str">
        <f t="shared" si="0"/>
        <v>i - finančné odmeny športovcom za výsledky dosiahnuté v roku 2019 a trénerom mládeže za dosiahnuté výsledky ich športovcov v roku 2019 a za celoživotnú prácu s mládežou</v>
      </c>
      <c r="O9" s="137" t="s">
        <v>354</v>
      </c>
      <c r="P9" s="137" t="s">
        <v>1287</v>
      </c>
    </row>
    <row r="10" spans="1:16" x14ac:dyDescent="0.2">
      <c r="N10" s="137" t="str">
        <f t="shared" si="0"/>
        <v>j - projekty pre popularizáciu pohybových aktivít detí, mládeže a seniorov</v>
      </c>
      <c r="O10" s="137" t="s">
        <v>356</v>
      </c>
      <c r="P10" s="137" t="s">
        <v>1288</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77" t="s">
        <v>1289</v>
      </c>
      <c r="B12" s="377"/>
      <c r="C12" s="377"/>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1290</v>
      </c>
    </row>
    <row r="14" spans="1:16" ht="45" customHeight="1" x14ac:dyDescent="0.2">
      <c r="A14" s="378"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78"/>
      <c r="C14" s="378"/>
      <c r="F14" s="141"/>
      <c r="N14" s="137" t="str">
        <f t="shared" si="0"/>
        <v>n - organizovanie významnej súťaže podľa § 55 ods. 1 písm. b)</v>
      </c>
      <c r="O14" s="137" t="s">
        <v>364</v>
      </c>
      <c r="P14" s="137" t="s">
        <v>1291</v>
      </c>
    </row>
    <row r="15" spans="1:16" ht="32.1" customHeight="1" thickBot="1" x14ac:dyDescent="0.25">
      <c r="A15" s="139" t="s">
        <v>1292</v>
      </c>
      <c r="B15" s="379" t="s">
        <v>1293</v>
      </c>
      <c r="C15" s="380"/>
      <c r="N15" s="137" t="str">
        <f t="shared" si="0"/>
        <v>o - účasť na významnej súťaži podľa § 3 písm. h) druhého až štvrtého bodu Zákona o športe vrátane prípravy na túto súťaž</v>
      </c>
      <c r="O15" s="137" t="s">
        <v>365</v>
      </c>
      <c r="P15" s="137" t="s">
        <v>1294</v>
      </c>
    </row>
    <row r="16" spans="1:16" x14ac:dyDescent="0.2">
      <c r="A16" s="139" t="s">
        <v>1295</v>
      </c>
      <c r="B16" s="142">
        <f>F8</f>
        <v>0</v>
      </c>
      <c r="E16" s="145" t="s">
        <v>1296</v>
      </c>
      <c r="F16" s="146"/>
      <c r="N16" s="137" t="str">
        <f t="shared" si="0"/>
        <v>p - účasť na významnej súťaži podľa § 3 písm. h) prvého bodu Zákona o športe</v>
      </c>
      <c r="O16" s="137" t="s">
        <v>366</v>
      </c>
      <c r="P16" s="137" t="s">
        <v>1297</v>
      </c>
    </row>
    <row r="17" spans="1:16" x14ac:dyDescent="0.2">
      <c r="A17" s="139" t="s">
        <v>1298</v>
      </c>
      <c r="B17" s="254" t="s">
        <v>1299</v>
      </c>
      <c r="C17" s="194"/>
      <c r="E17" s="147"/>
      <c r="F17" s="284"/>
      <c r="N17" s="137" t="str">
        <f t="shared" si="0"/>
        <v xml:space="preserve">q - </v>
      </c>
      <c r="O17" s="137" t="s">
        <v>367</v>
      </c>
    </row>
    <row r="18" spans="1:16" x14ac:dyDescent="0.2">
      <c r="B18" s="193" t="s">
        <v>1300</v>
      </c>
      <c r="C18" s="142" t="str">
        <f>Spolu!C4</f>
        <v>30793009</v>
      </c>
      <c r="E18" s="147" t="s">
        <v>1301</v>
      </c>
      <c r="F18" s="284">
        <v>421947749446</v>
      </c>
      <c r="N18" s="137" t="str">
        <f t="shared" si="0"/>
        <v xml:space="preserve">r - </v>
      </c>
      <c r="O18" s="137" t="s">
        <v>368</v>
      </c>
    </row>
    <row r="19" spans="1:16" x14ac:dyDescent="0.2">
      <c r="E19" s="147" t="s">
        <v>1302</v>
      </c>
      <c r="F19" s="284">
        <v>421947749756</v>
      </c>
    </row>
    <row r="20" spans="1:16" ht="15.75" thickBot="1" x14ac:dyDescent="0.25">
      <c r="A20" s="139" t="s">
        <v>396</v>
      </c>
      <c r="B20" s="143">
        <f>F6</f>
        <v>0</v>
      </c>
      <c r="E20" s="208"/>
      <c r="F20" s="285"/>
    </row>
    <row r="21" spans="1:16" ht="189" customHeight="1" x14ac:dyDescent="0.2">
      <c r="B21" s="211"/>
      <c r="C21" s="144"/>
    </row>
    <row r="22" spans="1:16" ht="39.75" customHeight="1" x14ac:dyDescent="0.2">
      <c r="B22" s="373" t="s">
        <v>1303</v>
      </c>
      <c r="C22" s="373"/>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1304</v>
      </c>
    </row>
    <row r="29" spans="1:16" x14ac:dyDescent="0.2">
      <c r="N29" s="137" t="s">
        <v>1305</v>
      </c>
    </row>
    <row r="30" spans="1:16" x14ac:dyDescent="0.2">
      <c r="N30" s="137" t="s">
        <v>1306</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f25f68b17900c10b82ccca80ff9ea86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7606409652af4b9b04f0a21e466304ee"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BA702C8D-5FA0-46B2-882C-6DE71959D1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B3C1FF37-FAEA-430F-81A0-5BEA0F7AA300}">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'Avízo - vratka'!Print_Area</vt:lpstr>
      <vt:lpstr>'Avízo - výnosy'!Print_Area</vt:lpstr>
      <vt:lpstr>Doklady!Print_Area</vt:lpstr>
      <vt:lpstr>Príjmy!Print_Area</vt:lpstr>
      <vt:lpstr>Príklady!Print_Area</vt:lpstr>
      <vt:lpstr>Skratky!Print_Area</vt:lpstr>
      <vt:lpstr>Spolu!Print_Area</vt:lpstr>
      <vt:lpstr>Usmernenie!Print_Area</vt:lpstr>
      <vt:lpstr>Doklady!Print_Titles</vt:lpstr>
      <vt:lpstr>Príklady!Print_Titles</vt:lpstr>
      <vt:lpstr>Spolu!Print_Titles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B.V</cp:lastModifiedBy>
  <cp:revision/>
  <cp:lastPrinted>2026-04-14T10:19:36Z</cp:lastPrinted>
  <dcterms:created xsi:type="dcterms:W3CDTF">2017-02-20T06:20:12Z</dcterms:created>
  <dcterms:modified xsi:type="dcterms:W3CDTF">2026-04-14T10:21:50Z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