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X:\zz_UČTO\SRO_všetky\Slovenská footgolfová asoiácia OZ\"/>
    </mc:Choice>
  </mc:AlternateContent>
  <xr:revisionPtr revIDLastSave="0" documentId="13_ncr:1_{A0A8AE0B-1BC8-4FF5-B8F1-3A5E87F9CF8E}" xr6:coauthVersionLast="47" xr6:coauthVersionMax="47" xr10:uidLastSave="{00000000-0000-0000-0000-000000000000}"/>
  <bookViews>
    <workbookView xWindow="-120" yWindow="-120" windowWidth="29040" windowHeight="176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<sst xmlns="http://schemas.openxmlformats.org/spreadsheetml/2006/main" count="6827" uniqueCount="3186">
  <si>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</si>
  <si>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</si>
  <si>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</si>
  <si>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</si>
  <si>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</si>
  <si>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</si>
  <si>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</si>
  <si>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</si>
  <si>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</si>
  <si>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</si>
  <si>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</si>
  <si>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</si>
  <si>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</si>
  <si>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</si>
  <si>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</si>
  <si>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</si>
  <si>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</si>
  <si>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</si>
  <si>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</si>
  <si>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</si>
  <si>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</si>
  <si>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</si>
  <si>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</si>
  <si>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</si>
  <si>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</si>
  <si>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</si>
  <si>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</si>
  <si>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</si>
  <si>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</si>
  <si>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</si>
  <si>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</si>
  <si>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</si>
  <si>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</si>
  <si>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</si>
  <si>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</si>
  <si>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</si>
  <si>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</si>
  <si>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</si>
  <si>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</si>
  <si>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</si>
  <si>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</si>
  <si>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</si>
  <si>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</si>
  <si>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</si>
  <si>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</si>
  <si>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</si>
  <si>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</si>
  <si>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</si>
  <si>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</si>
  <si>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</si>
  <si>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</si>
  <si>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</si>
  <si>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</si>
  <si>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</si>
  <si>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</si>
  <si>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</si>
  <si>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</si>
  <si>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</si>
  <si>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</si>
  <si>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</si>
  <si>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</si>
  <si>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</si>
  <si>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</si>
  <si>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</si>
  <si>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</si>
  <si>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</si>
  <si>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</si>
  <si>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</si>
  <si>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</si>
  <si>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</si>
  <si>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</si>
  <si>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</si>
  <si>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</si>
  <si>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</si>
  <si>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</si>
  <si>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</si>
  <si>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</si>
  <si>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</si>
  <si>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</si>
  <si>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</si>
  <si>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</si>
  <si>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</si>
  <si>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</si>
  <si>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</si>
  <si>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</si>
  <si>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</si>
  <si>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</si>
  <si>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</si>
  <si>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</si>
  <si>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</si>
  <si>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</si>
  <si>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</si>
  <si>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</si>
  <si>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</si>
  <si>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</si>
  <si>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</si>
  <si>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</si>
  <si>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</si>
  <si>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</si>
  <si>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</si>
  <si>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</si>
  <si>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</si>
  <si>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</si>
  <si>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</si>
  <si>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</si>
  <si>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</si>
  <si>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</si>
  <si>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</si>
  <si>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</si>
  <si>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</si>
  <si>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</si>
  <si>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</si>
  <si>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</si>
  <si>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</si>
  <si>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</si>
  <si>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</si>
  <si>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</si>
  <si>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</si>
  <si>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</si>
  <si>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</si>
  <si>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</si>
  <si>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</si>
  <si>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</si>
  <si>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</si>
  <si>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</si>
  <si>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</si>
  <si>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</si>
  <si>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</si>
  <si>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</si>
  <si>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</si>
  <si>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</si>
  <si>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</si>
  <si>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</si>
  <si>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</si>
  <si>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</si>
  <si>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</si>
  <si>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</si>
  <si>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</si>
  <si>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</si>
  <si>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</si>
  <si>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</si>
  <si>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</si>
  <si>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</si>
  <si>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</si>
  <si>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</si>
  <si>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</si>
  <si>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</si>
  <si>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</si>
  <si>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</si>
  <si>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</si>
  <si>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</si>
  <si>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</si>
  <si>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</si>
  <si>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</si>
  <si>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</si>
  <si>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</si>
  <si>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</si>
  <si>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</si>
  <si>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</si>
  <si>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</si>
  <si>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</si>
  <si>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</si>
  <si>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</si>
  <si>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</si>
  <si>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</si>
  <si>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</si>
  <si>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</si>
  <si>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</si>
  <si>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</si>
  <si>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</si>
  <si>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</si>
  <si>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</si>
  <si>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</si>
  <si>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</si>
  <si>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</si>
  <si>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</si>
  <si>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</si>
  <si>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</si>
  <si>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</si>
  <si>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</si>
  <si>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</si>
  <si>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</si>
  <si>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</si>
  <si>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</si>
  <si>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</si>
  <si>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</si>
  <si>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</si>
  <si>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</si>
  <si>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</si>
  <si>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</si>
  <si>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</si>
  <si>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</si>
  <si>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</si>
  <si>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</si>
  <si>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</si>
  <si>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</si>
  <si>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</si>
  <si>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</si>
  <si>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</si>
  <si>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</si>
  <si>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</si>
  <si>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</si>
  <si>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</si>
  <si>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</si>
  <si>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</si>
  <si>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</si>
  <si>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</si>
  <si>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</si>
  <si>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</si>
  <si>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</si>
  <si>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</si>
  <si>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</si>
  <si>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</si>
  <si>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</si>
  <si>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</si>
  <si>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</si>
  <si>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</si>
  <si>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</si>
  <si>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</si>
  <si>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</si>
  <si>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</si>
  <si>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</si>
  <si>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</si>
  <si>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</si>
  <si>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</si>
  <si>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</si>
  <si>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</si>
  <si>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</si>
  <si>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</si>
  <si>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</si>
  <si>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</si>
  <si>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</si>
  <si>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</si>
  <si>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</si>
  <si>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</si>
  <si>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</si>
  <si>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</si>
  <si>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</si>
  <si>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</si>
  <si>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</si>
  <si>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</si>
  <si>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</si>
  <si>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</si>
  <si>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</si>
  <si>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</si>
  <si>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</si>
  <si>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</si>
  <si>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</si>
  <si>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</si>
  <si>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</si>
  <si>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</si>
  <si>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</si>
  <si>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</si>
  <si>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</si>
  <si>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</si>
  <si>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</si>
  <si>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</si>
  <si>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</si>
  <si>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</si>
  <si>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</si>
  <si>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</si>
  <si>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</si>
  <si>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</si>
  <si>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</si>
  <si>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</si>
  <si>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</si>
  <si>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</si>
  <si>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</si>
  <si>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</si>
  <si>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</si>
  <si>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</si>
  <si>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</si>
  <si>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</si>
  <si>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</si>
  <si>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</si>
  <si>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</si>
  <si>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</si>
  <si>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</si>
  <si>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</si>
  <si>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</si>
  <si>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</si>
  <si>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</si>
  <si>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</si>
  <si>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</si>
  <si>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</si>
  <si>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</si>
  <si>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</si>
  <si>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</si>
  <si>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</si>
  <si>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</si>
  <si>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</si>
  <si>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</si>
  <si>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</si>
  <si>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</si>
  <si>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</si>
  <si>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</si>
  <si>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</si>
  <si>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</si>
  <si>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</si>
  <si>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</si>
  <si>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</si>
  <si>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</si>
  <si>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</si>
  <si>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</si>
  <si>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</si>
  <si>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</si>
  <si>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</si>
  <si>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</si>
  <si>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</si>
  <si>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</si>
  <si>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</si>
  <si>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</si>
  <si>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</si>
  <si>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</si>
  <si>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</si>
  <si>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</si>
  <si>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</si>
  <si>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</si>
  <si>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</si>
  <si>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</si>
  <si>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</si>
  <si>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</si>
  <si>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</si>
  <si>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</si>
  <si>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</si>
  <si>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</si>
  <si>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</si>
  <si>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</si>
  <si>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</si>
  <si>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</si>
  <si>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</si>
  <si>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</si>
  <si>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</si>
  <si>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</si>
  <si>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</si>
  <si>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</si>
  <si>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</si>
  <si>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</si>
  <si>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</si>
  <si>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</si>
  <si>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</si>
  <si>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</si>
  <si>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</si>
  <si>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</si>
  <si>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</si>
  <si>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</si>
  <si>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</si>
  <si>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</si>
  <si>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</si>
  <si>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</si>
  <si>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</si>
  <si>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</si>
  <si>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</si>
  <si>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</si>
  <si>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</si>
  <si>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</si>
  <si>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</si>
  <si>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</si>
  <si>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</si>
  <si>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</si>
  <si>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</si>
  <si>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</si>
  <si>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</si>
  <si>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</si>
  <si>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</si>
  <si>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</si>
  <si>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</si>
  <si>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</si>
  <si>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</si>
  <si>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</si>
  <si>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</si>
  <si>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</si>
  <si>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</si>
  <si>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</si>
  <si>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</si>
  <si>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</si>
  <si>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</si>
  <si>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</si>
  <si>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</si>
  <si>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</si>
  <si>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</si>
  <si>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</si>
  <si>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</si>
  <si>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</si>
  <si>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</si>
  <si>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</si>
  <si>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</si>
  <si>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</si>
  <si>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</si>
  <si>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</si>
  <si>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</si>
  <si>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</si>
  <si>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</si>
  <si>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</si>
  <si>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</si>
  <si>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</si>
  <si>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</si>
  <si>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</si>
  <si>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</si>
  <si>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</si>
  <si>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</si>
  <si>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</si>
  <si>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</si>
  <si>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</si>
  <si>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</si>
  <si>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</si>
  <si>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</si>
  <si>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</si>
  <si>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</si>
  <si>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</si>
  <si>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</si>
  <si>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</si>
  <si>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</si>
  <si>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</si>
  <si>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</si>
  <si>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</si>
  <si>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</si>
  <si>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</si>
  <si>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</si>
  <si>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</si>
  <si>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</si>
  <si>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</si>
  <si>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</si>
  <si>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</si>
  <si>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</si>
  <si>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</si>
  <si>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</si>
  <si>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</si>
  <si>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</si>
  <si>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</si>
  <si>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</si>
  <si>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</si>
  <si>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</si>
  <si>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</si>
  <si>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</si>
  <si>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</si>
  <si>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</si>
  <si>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</si>
  <si>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</si>
  <si>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</si>
  <si>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</si>
  <si>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</si>
  <si>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</si>
  <si>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</si>
  <si>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</si>
  <si>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</si>
  <si>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</si>
  <si>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</si>
  <si>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</si>
  <si>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</si>
  <si>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</si>
  <si>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</si>
  <si>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</si>
  <si>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</si>
  <si>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</si>
  <si>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</si>
  <si>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</si>
  <si>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</si>
  <si>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</si>
  <si>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</si>
  <si>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</si>
  <si>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</si>
  <si>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</si>
  <si>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</si>
  <si>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</si>
  <si>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</si>
  <si>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</si>
  <si>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</si>
  <si>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</si>
  <si>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</si>
  <si>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</si>
  <si>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</si>
  <si>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</si>
  <si>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</si>
  <si>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</si>
  <si>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</si>
  <si>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</si>
  <si>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</si>
  <si>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</si>
  <si>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</si>
  <si>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</si>
  <si>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</si>
  <si>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</si>
  <si>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</si>
  <si>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</si>
  <si>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</si>
  <si>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</si>
  <si>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</si>
  <si>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</si>
  <si>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</si>
  <si>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</si>
  <si>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</si>
  <si>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</si>
  <si>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</si>
  <si>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</si>
  <si>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</si>
  <si>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</si>
  <si>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</si>
  <si>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</si>
  <si>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</si>
  <si>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</si>
  <si>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</si>
  <si>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</si>
  <si>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</si>
  <si>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</si>
  <si>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</si>
  <si>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</si>
  <si>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</si>
  <si>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</si>
  <si>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</si>
  <si>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</si>
  <si>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</si>
  <si>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</si>
  <si>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</si>
  <si>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</si>
  <si>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</si>
  <si>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</si>
  <si>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</si>
  <si>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</si>
  <si>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</si>
  <si>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</si>
  <si>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</si>
  <si>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</si>
  <si>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</si>
  <si>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</si>
  <si>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</si>
  <si>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</si>
  <si>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</si>
  <si>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</si>
  <si>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</si>
  <si>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</si>
  <si>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</si>
  <si>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</si>
  <si>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</si>
  <si>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</si>
  <si>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</si>
  <si>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</si>
  <si>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</si>
  <si>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</si>
  <si>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</si>
  <si>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</si>
  <si>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</si>
  <si>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</si>
  <si>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</si>
  <si>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</si>
  <si>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</si>
  <si>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</si>
  <si>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</si>
  <si>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</si>
  <si>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</si>
  <si>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</si>
  <si>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</si>
  <si>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</si>
  <si>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</si>
  <si>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</si>
  <si>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</si>
  <si>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</si>
  <si>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</si>
  <si>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</si>
  <si>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</si>
  <si>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</si>
  <si>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</si>
  <si>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</si>
  <si>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</si>
  <si>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</si>
  <si>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</si>
  <si>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</si>
  <si>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</si>
  <si>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</si>
  <si>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</si>
  <si>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</si>
  <si>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</si>
  <si>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</si>
  <si>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</si>
  <si>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</si>
  <si>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</si>
  <si>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</si>
  <si>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</si>
  <si>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</si>
  <si>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</si>
  <si>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</si>
  <si>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</si>
  <si>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</si>
  <si>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</si>
  <si>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</si>
  <si>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</si>
  <si>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</si>
  <si>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</si>
  <si>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</si>
  <si>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</si>
  <si>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</si>
  <si>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</si>
  <si>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</si>
  <si>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</si>
  <si>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</si>
  <si>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</si>
  <si>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</si>
  <si>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</si>
  <si>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</si>
  <si>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</si>
  <si>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</si>
  <si>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</si>
  <si>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</si>
  <si>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</si>
  <si>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</si>
  <si>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</si>
  <si>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</si>
  <si>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</si>
  <si>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</si>
  <si>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</si>
  <si>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</si>
  <si>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</si>
  <si>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</si>
  <si>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</si>
  <si>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</si>
  <si>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</si>
  <si>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</si>
  <si>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</si>
  <si>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</si>
  <si>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</si>
  <si>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</si>
  <si>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</si>
  <si>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</si>
  <si>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</si>
  <si>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</si>
  <si>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</si>
  <si>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</si>
  <si>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</si>
  <si>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</si>
  <si>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</si>
  <si>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</si>
  <si>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</si>
  <si>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</si>
  <si>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</si>
  <si>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</si>
  <si>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</si>
  <si>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</si>
  <si>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</si>
  <si>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</si>
  <si>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</si>
  <si>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</si>
  <si>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</si>
  <si>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</si>
  <si>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</si>
  <si>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</si>
  <si>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</si>
  <si>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</si>
  <si>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</si>
  <si>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</si>
  <si>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</si>
  <si>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</si>
  <si>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</si>
  <si>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</si>
  <si>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</si>
  <si>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</si>
  <si>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</si>
  <si>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</si>
  <si>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</si>
  <si>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</si>
  <si>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</si>
  <si>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</si>
  <si>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</si>
  <si>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</si>
  <si>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</si>
  <si>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</si>
  <si>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</si>
  <si>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</si>
  <si>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</si>
  <si>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</si>
  <si>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</si>
  <si>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</si>
  <si>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</si>
  <si>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</si>
  <si>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</si>
  <si>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</si>
  <si>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</si>
  <si>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</si>
  <si>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</si>
  <si>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</si>
  <si>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</si>
  <si>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</si>
  <si>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</si>
  <si>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</si>
  <si>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</si>
  <si>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</si>
  <si>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</si>
  <si>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</si>
  <si>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</si>
  <si>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</si>
  <si>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</si>
  <si>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</si>
  <si>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</si>
  <si>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</si>
  <si>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</si>
  <si>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</si>
  <si>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</si>
  <si>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</si>
  <si>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</si>
  <si>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</si>
  <si>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</si>
  <si>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</si>
  <si>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</si>
  <si>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</si>
  <si>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</si>
  <si>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</si>
  <si>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</si>
  <si>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</si>
  <si>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</si>
  <si>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</si>
  <si>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</si>
  <si>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</si>
  <si>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</si>
  <si>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</si>
  <si>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</si>
  <si>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</si>
  <si>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</si>
  <si>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</si>
  <si>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</si>
  <si>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</si>
  <si>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</si>
  <si>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</si>
  <si>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</si>
  <si>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</si>
  <si>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</si>
  <si>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</si>
  <si>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</si>
  <si>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</si>
  <si>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</si>
  <si>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</si>
  <si>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</si>
  <si>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</si>
  <si>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</si>
  <si>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</si>
  <si>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</si>
  <si>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</si>
  <si>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</si>
  <si>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</si>
  <si>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</si>
  <si>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</si>
  <si>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</si>
  <si>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</si>
  <si>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</si>
  <si>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</si>
  <si>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</si>
  <si>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</si>
  <si>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</si>
  <si>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</si>
  <si>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</si>
  <si>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</si>
  <si>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</si>
  <si>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</si>
  <si>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</si>
  <si>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</si>
  <si>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</si>
  <si>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</si>
  <si>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</si>
  <si>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</si>
  <si>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</si>
  <si>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</si>
  <si>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</si>
  <si>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</si>
  <si>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</si>
  <si>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</si>
  <si>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</si>
  <si>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</si>
  <si>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</si>
  <si>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</si>
  <si>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</si>
  <si>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</si>
  <si>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</si>
  <si>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</si>
  <si>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</si>
  <si>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</si>
  <si>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</si>
  <si>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</si>
  <si>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</si>
  <si>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</si>
  <si>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</si>
  <si>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</si>
  <si>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</si>
  <si>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</si>
  <si>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</si>
  <si>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</si>
  <si>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</si>
  <si>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</si>
  <si>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</si>
  <si>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</si>
  <si>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</si>
  <si>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</si>
  <si>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</si>
  <si>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</si>
  <si>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</si>
  <si>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</si>
  <si>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</si>
  <si>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</si>
  <si>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</si>
  <si>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</si>
  <si>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</si>
  <si>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</si>
  <si>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</si>
  <si>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</si>
  <si>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</si>
  <si>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</si>
  <si>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</si>
  <si>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</si>
  <si>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</si>
  <si>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</si>
  <si>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</si>
  <si>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</si>
  <si>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</si>
  <si>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</si>
  <si>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</si>
  <si>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</si>
  <si>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</si>
  <si>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</si>
  <si>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</si>
  <si>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</si>
  <si>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</si>
  <si>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</si>
  <si>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</si>
  <si>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</si>
  <si>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</si>
  <si>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</si>
  <si>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</si>
  <si>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</si>
  <si>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</si>
  <si>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</si>
  <si>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</si>
  <si>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</si>
  <si>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</si>
  <si>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</si>
  <si>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</si>
  <si>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</si>
  <si>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</si>
  <si>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</si>
  <si>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</si>
  <si>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</si>
  <si>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</si>
  <si>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</si>
  <si>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</si>
  <si>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</si>
  <si>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</si>
  <si>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</si>
  <si>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</si>
  <si>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</si>
  <si>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</si>
  <si>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</si>
  <si>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</si>
  <si>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</si>
  <si>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</si>
  <si>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</si>
  <si>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</si>
  <si>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</si>
  <si>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</si>
  <si>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</si>
  <si>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</si>
  <si>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</si>
  <si>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</si>
  <si>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</si>
  <si>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</si>
  <si>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</si>
  <si>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</si>
  <si>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</si>
  <si>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</si>
  <si>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</si>
  <si>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</si>
  <si>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</si>
  <si>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</si>
  <si>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</si>
  <si>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</si>
  <si>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</si>
  <si>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</si>
  <si>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</si>
  <si>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</si>
  <si>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</si>
  <si>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</si>
  <si>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</si>
  <si>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</si>
  <si>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</si>
  <si>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</si>
  <si>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</si>
  <si>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</si>
  <si>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</si>
  <si>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</si>
  <si>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</si>
  <si>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</si>
  <si>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</si>
  <si>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</si>
  <si>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</si>
  <si>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</si>
  <si>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</si>
  <si>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</si>
  <si>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</si>
  <si>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</si>
  <si>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</si>
  <si>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</si>
  <si>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</si>
  <si>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</si>
  <si>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</si>
  <si>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</si>
  <si>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</si>
  <si>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</si>
  <si>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</si>
  <si>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</si>
  <si>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</si>
  <si>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</si>
  <si>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</si>
  <si>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</si>
  <si>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</si>
  <si>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</si>
  <si>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</si>
  <si>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</si>
  <si>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</si>
  <si>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</si>
  <si>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</si>
  <si>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</si>
  <si>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</si>
  <si>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</si>
  <si>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</si>
  <si>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</si>
  <si>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</si>
  <si>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</si>
  <si>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</si>
  <si>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</si>
  <si>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</si>
  <si>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</si>
  <si>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</si>
  <si>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</si>
  <si>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</si>
  <si>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</si>
  <si>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</si>
  <si>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</si>
  <si>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</si>
  <si>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</si>
  <si>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</si>
  <si>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</si>
  <si>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</si>
  <si>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</si>
  <si>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</si>
  <si>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</si>
  <si>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</si>
  <si>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</si>
  <si>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</si>
  <si>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</si>
  <si>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</si>
  <si>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</si>
  <si>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</si>
  <si>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</si>
  <si>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</si>
  <si>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</si>
  <si>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</si>
  <si>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</si>
  <si>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</si>
  <si>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</si>
  <si>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</si>
  <si>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</si>
  <si>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</si>
  <si>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</si>
  <si>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</si>
  <si>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</si>
  <si>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</si>
  <si>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</si>
  <si>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</si>
  <si>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</si>
  <si>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</si>
  <si>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</si>
  <si>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</si>
  <si>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</si>
  <si>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</si>
  <si>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</si>
  <si>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</si>
  <si>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</si>
  <si>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</si>
  <si>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</si>
  <si>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</si>
  <si>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</si>
  <si>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</si>
  <si>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</si>
  <si>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</si>
  <si>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</si>
  <si>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</si>
  <si>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</si>
  <si>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</si>
  <si>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</si>
  <si>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</si>
  <si>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</si>
  <si>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</si>
  <si>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</si>
  <si>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</si>
  <si>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</si>
  <si>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</si>
  <si>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</si>
  <si>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</si>
  <si>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</si>
  <si>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</si>
  <si>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</si>
  <si>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</si>
  <si>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</si>
  <si>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</si>
  <si>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</si>
  <si>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</si>
  <si>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</si>
  <si>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</si>
  <si>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</si>
  <si>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</si>
  <si>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</si>
  <si>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</si>
  <si>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</si>
  <si>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</si>
  <si>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</si>
  <si>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</si>
  <si>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</si>
  <si>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</si>
  <si>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</si>
  <si>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</si>
  <si>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</si>
  <si>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</si>
  <si>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</si>
  <si>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</si>
  <si>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</si>
  <si>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</si>
  <si>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</si>
  <si>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</si>
  <si>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</si>
  <si>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</si>
  <si>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</si>
  <si>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</si>
  <si>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</si>
  <si>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</si>
  <si>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</si>
  <si>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</si>
  <si>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</si>
  <si>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</si>
  <si>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</si>
  <si>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</si>
  <si>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</si>
  <si>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</si>
  <si>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</si>
  <si>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</si>
  <si>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</si>
  <si>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</si>
  <si>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</si>
  <si>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</si>
  <si>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</si>
  <si>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</si>
  <si>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</si>
  <si>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</si>
  <si>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</si>
  <si>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</si>
  <si>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</si>
  <si>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</si>
  <si>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</si>
  <si>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</si>
  <si>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</si>
  <si>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</si>
  <si>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</si>
  <si>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</si>
  <si>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</si>
  <si>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</si>
  <si>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</si>
  <si>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</si>
  <si>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</si>
  <si>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</si>
  <si>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</si>
  <si>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</si>
  <si>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</si>
  <si>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</si>
  <si>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</si>
  <si>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</si>
  <si>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</si>
  <si>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</si>
  <si>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</si>
  <si>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</si>
  <si>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</si>
  <si>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</si>
  <si>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</si>
  <si>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</si>
  <si>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</si>
  <si>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</si>
  <si>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</si>
  <si>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</si>
  <si>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</si>
  <si>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</si>
  <si>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</si>
  <si>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</si>
  <si>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</si>
  <si>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</si>
  <si>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</si>
  <si>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</si>
  <si>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</si>
  <si>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</si>
  <si>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</si>
  <si>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</si>
  <si>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</si>
  <si>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</si>
  <si>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</si>
  <si>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</si>
  <si>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</si>
  <si>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</si>
  <si>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</si>
  <si>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</si>
  <si>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</si>
  <si>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</si>
  <si>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</si>
  <si>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</si>
  <si>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</si>
  <si>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</si>
  <si>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</si>
  <si>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</si>
  <si>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</si>
  <si>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</si>
  <si>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</si>
  <si>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</si>
  <si>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</si>
  <si>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</si>
  <si>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</si>
  <si>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</si>
  <si>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</si>
  <si>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</si>
  <si>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</si>
  <si>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</si>
  <si>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</si>
  <si>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</si>
  <si>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</si>
  <si>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</si>
  <si>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</si>
  <si>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</si>
  <si>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</si>
  <si>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</si>
  <si>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</si>
  <si>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</si>
  <si>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</si>
  <si>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</si>
  <si>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</si>
  <si>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</si>
  <si>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</si>
  <si>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</si>
  <si>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</si>
  <si>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</si>
  <si>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</si>
  <si>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</si>
  <si>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</si>
  <si>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</si>
  <si>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</si>
  <si>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</si>
  <si>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</si>
  <si>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</si>
  <si>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</si>
  <si>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</si>
  <si>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</si>
  <si>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</si>
  <si>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</si>
  <si>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</si>
  <si>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</si>
  <si>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</si>
  <si>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</si>
  <si>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</si>
  <si>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</si>
  <si>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</si>
  <si>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</si>
  <si>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</si>
  <si>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</si>
  <si>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</si>
  <si>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</si>
  <si>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</si>
  <si>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</si>
  <si>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</si>
  <si>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</si>
  <si>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</si>
  <si>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</si>
  <si>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</si>
  <si>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</si>
  <si>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</si>
  <si>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</si>
  <si>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</si>
  <si>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</si>
  <si>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</si>
  <si>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</si>
  <si>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</si>
  <si>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</si>
  <si>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</si>
  <si>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</si>
  <si>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</si>
  <si>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</si>
  <si>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</si>
  <si>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</si>
  <si>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</si>
  <si>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</si>
  <si>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</si>
  <si>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</si>
  <si>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</si>
  <si>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</si>
  <si>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</si>
  <si>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</si>
  <si>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</si>
  <si>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</si>
  <si>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</si>
  <si>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</si>
  <si>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</si>
  <si>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</si>
  <si>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</si>
  <si>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</si>
  <si>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</si>
  <si>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</si>
  <si>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</si>
  <si>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</si>
  <si>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</si>
  <si>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</si>
  <si>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</si>
  <si>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</si>
  <si>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</si>
  <si>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</si>
  <si>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</si>
  <si>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</si>
  <si>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</si>
  <si>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</si>
  <si>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</si>
  <si>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</si>
  <si>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</si>
  <si>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</si>
  <si>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</si>
  <si>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</si>
  <si>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</si>
  <si>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</si>
  <si>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</si>
  <si>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</si>
  <si>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</si>
  <si>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</si>
  <si>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</si>
  <si>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</si>
  <si>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</si>
  <si>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</si>
  <si>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</si>
  <si>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</si>
  <si>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</si>
  <si>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</si>
  <si>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</si>
  <si>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</si>
  <si>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</si>
  <si>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</si>
  <si>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</si>
  <si>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</si>
  <si>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</si>
  <si>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</si>
  <si>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</si>
  <si>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</si>
  <si>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</si>
  <si>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</si>
  <si>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</si>
  <si>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</si>
  <si>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</si>
  <si>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</si>
  <si>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</si>
  <si>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</si>
  <si>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</si>
  <si>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</si>
  <si>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</si>
  <si>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</si>
  <si>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</si>
  <si>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</si>
  <si>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</si>
  <si>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</si>
  <si>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</si>
  <si>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</si>
  <si>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</si>
  <si>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</si>
  <si>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</si>
  <si>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</si>
  <si>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</si>
  <si>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</si>
  <si>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</si>
  <si>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</si>
  <si>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</si>
  <si>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</si>
  <si>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</si>
  <si>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</si>
  <si>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</si>
  <si>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</si>
  <si>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</si>
  <si>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</si>
  <si>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</si>
  <si>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</si>
  <si>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</si>
  <si>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</si>
  <si>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</si>
  <si>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</si>
  <si>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</si>
  <si>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</si>
  <si>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</si>
  <si>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</si>
  <si>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</si>
  <si>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</si>
  <si>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</si>
  <si>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</si>
  <si>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</si>
  <si>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</si>
  <si>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</si>
  <si>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</si>
  <si>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</si>
  <si>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</si>
  <si>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</si>
  <si>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</si>
  <si>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</si>
  <si>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</si>
  <si>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</si>
  <si>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</si>
  <si>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</si>
  <si>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</si>
  <si>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</si>
  <si>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</si>
  <si>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</si>
  <si>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</si>
  <si>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</si>
  <si>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</si>
  <si>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</si>
  <si>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</si>
  <si>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</si>
  <si>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</si>
  <si>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</si>
  <si>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</si>
  <si>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</si>
  <si>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</si>
  <si>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</si>
  <si>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</si>
  <si>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</si>
  <si>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</si>
  <si>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</si>
  <si>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</si>
  <si>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</si>
  <si>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</si>
  <si>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</si>
  <si>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</si>
  <si>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</si>
  <si>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</si>
  <si>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</si>
  <si>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</si>
  <si>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</si>
  <si>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</si>
  <si>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</si>
  <si>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</si>
  <si>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</si>
  <si>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</si>
  <si>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</si>
  <si>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</si>
  <si>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</si>
  <si>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</si>
  <si>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</si>
  <si>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</si>
  <si>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</si>
  <si>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</si>
  <si>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</si>
  <si>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</si>
  <si>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</si>
  <si>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</si>
  <si>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</si>
  <si>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</si>
  <si>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</si>
  <si>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</si>
  <si>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</si>
  <si>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</si>
  <si>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</si>
  <si>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</si>
  <si>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</si>
  <si>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</si>
  <si>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</si>
  <si>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</si>
  <si>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</si>
  <si>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</si>
  <si>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</si>
  <si>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</si>
  <si>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</si>
  <si>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</si>
  <si>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</si>
  <si>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</si>
  <si>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</si>
  <si>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</si>
  <si>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</si>
  <si>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</si>
  <si>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</si>
  <si>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</si>
  <si>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</si>
  <si>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</si>
  <si>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</si>
  <si>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</si>
  <si>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</si>
  <si>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</si>
  <si>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</si>
  <si>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</si>
  <si>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</si>
  <si>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</si>
  <si>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</si>
  <si>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</si>
  <si>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</si>
  <si>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</si>
  <si>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</si>
  <si>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</si>
  <si>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</si>
  <si>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</si>
  <si>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</si>
  <si>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</si>
  <si>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</si>
  <si>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</si>
  <si>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</si>
  <si>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</si>
  <si>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</si>
  <si>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</si>
  <si>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</si>
  <si>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</si>
  <si>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</si>
  <si>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</si>
  <si>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</si>
  <si>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</si>
  <si>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</si>
  <si>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</si>
  <si>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</si>
  <si>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</si>
  <si>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</si>
  <si>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</si>
  <si>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</si>
  <si>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</si>
  <si>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</si>
  <si>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</si>
  <si>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</si>
  <si>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</si>
  <si>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</si>
  <si>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</si>
  <si>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</si>
  <si>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</si>
  <si>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</si>
  <si>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</si>
  <si>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</si>
  <si>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</si>
  <si>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</si>
  <si>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</si>
  <si>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</si>
  <si>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</si>
  <si>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</si>
  <si>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</si>
  <si>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</si>
  <si>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</si>
  <si>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</si>
  <si>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</si>
  <si>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</si>
  <si>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</si>
  <si>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</si>
  <si>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</si>
  <si>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</si>
  <si>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</si>
  <si>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</si>
  <si>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</si>
  <si>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</si>
  <si>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</si>
  <si>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</si>
  <si>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</si>
  <si>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</si>
  <si>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</si>
  <si>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</si>
  <si>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</si>
  <si>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</si>
  <si>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</si>
  <si>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</si>
  <si>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</si>
  <si>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</si>
  <si>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</si>
  <si>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</si>
  <si>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</si>
  <si>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</si>
  <si>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</si>
  <si>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</si>
  <si>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</si>
  <si>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</si>
  <si>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</si>
  <si>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</si>
  <si>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</si>
  <si>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</si>
  <si>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</si>
  <si>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</si>
  <si>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</si>
  <si>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</si>
  <si>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</si>
  <si>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</si>
  <si>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</si>
  <si>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</si>
  <si>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</si>
  <si>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</si>
  <si>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</si>
  <si>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</si>
  <si>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</si>
  <si>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</si>
  <si>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</si>
  <si>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</si>
  <si>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</si>
  <si>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</si>
  <si>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</si>
  <si>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</si>
  <si>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</si>
  <si>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</si>
  <si>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</si>
  <si>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</si>
  <si>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</si>
  <si>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</si>
  <si>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</si>
  <si>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</si>
  <si>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</si>
  <si>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</si>
  <si>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</si>
  <si>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</si>
  <si>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</si>
  <si>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</si>
  <si>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</si>
  <si>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</si>
  <si>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</si>
  <si>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</si>
  <si>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</si>
  <si>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</si>
  <si>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</si>
  <si>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</si>
  <si>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</si>
  <si>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</si>
  <si>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</si>
  <si>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</si>
  <si>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</si>
  <si>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</si>
  <si>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</si>
  <si>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</si>
  <si>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</si>
  <si>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</si>
  <si>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</si>
  <si>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</si>
  <si>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</si>
  <si>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</si>
  <si>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</si>
  <si>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</si>
  <si>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</si>
  <si>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</si>
  <si>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</si>
  <si>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</si>
  <si>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</si>
  <si>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</si>
  <si>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</si>
  <si>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</si>
  <si>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</si>
  <si>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</si>
  <si>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</si>
  <si>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</si>
  <si>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</si>
  <si>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</si>
  <si>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</si>
  <si>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</si>
  <si>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</si>
  <si>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</si>
  <si>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</si>
  <si>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</si>
  <si>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</si>
  <si>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</si>
  <si>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</si>
  <si>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</si>
  <si>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</si>
  <si>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</si>
  <si>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</si>
  <si>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</si>
  <si>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</si>
  <si>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</si>
  <si>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</si>
  <si>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</si>
  <si>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</si>
  <si>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</si>
  <si>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</si>
  <si>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</si>
  <si>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</si>
  <si>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</si>
  <si>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</si>
  <si>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</si>
  <si>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</si>
  <si>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</si>
  <si>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</si>
  <si>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</si>
  <si>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</si>
  <si>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</si>
  <si>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</si>
  <si>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</si>
  <si>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</si>
  <si>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</si>
  <si>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</si>
  <si>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</si>
  <si>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</si>
  <si>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</si>
  <si>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</si>
  <si>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</si>
  <si>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</si>
  <si>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</si>
  <si>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</si>
  <si>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</si>
  <si>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</si>
  <si>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</si>
  <si>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</si>
  <si>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</si>
  <si>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</si>
  <si>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</si>
  <si>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</si>
  <si>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</si>
  <si>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</si>
  <si>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</si>
  <si>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</si>
  <si>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</si>
  <si>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</si>
  <si>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</si>
  <si>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</si>
  <si>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</si>
  <si>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</si>
  <si>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</si>
  <si>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</si>
  <si>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</si>
  <si>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</si>
  <si>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</si>
  <si>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</si>
  <si>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</si>
  <si>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</si>
  <si>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</si>
  <si>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</si>
  <si>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</si>
  <si>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</si>
  <si>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</si>
  <si>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</si>
  <si>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</si>
  <si>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</si>
  <si>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</si>
  <si>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</si>
  <si>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</si>
  <si>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</si>
  <si>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</si>
  <si>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</si>
  <si>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</si>
  <si>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</si>
  <si>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</si>
  <si>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</si>
  <si>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</si>
  <si>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</si>
  <si>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</si>
  <si>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</si>
  <si>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</si>
  <si>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</si>
  <si>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</si>
  <si>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</si>
  <si>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</si>
  <si>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</si>
  <si>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</si>
  <si>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</si>
  <si>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</si>
  <si>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</si>
  <si>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</si>
  <si>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</si>
  <si>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</si>
  <si>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</si>
  <si>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</si>
  <si>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</si>
  <si>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</si>
  <si>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</si>
  <si>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</si>
  <si>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</si>
  <si>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</si>
  <si>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</si>
  <si>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</si>
  <si>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</si>
  <si>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</si>
  <si>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</si>
  <si>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</si>
  <si>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</si>
  <si>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</si>
  <si>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</si>
  <si>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</si>
  <si>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</si>
  <si>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</si>
  <si>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</si>
  <si>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</si>
  <si>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</si>
  <si>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</si>
  <si>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</si>
  <si>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</si>
  <si>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</si>
  <si>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</si>
  <si>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</si>
  <si>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</si>
  <si>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</si>
  <si>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</si>
  <si>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</si>
  <si>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</si>
  <si>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</si>
  <si>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</si>
  <si>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</si>
  <si>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</si>
  <si>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</si>
  <si>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</si>
  <si>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</si>
  <si>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</si>
  <si>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</si>
  <si>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</si>
  <si>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</si>
  <si>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</si>
  <si>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</si>
  <si>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</si>
  <si>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</si>
  <si>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</si>
  <si>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</si>
  <si>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</si>
  <si>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</si>
  <si>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</si>
  <si>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</si>
  <si>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</si>
  <si>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</si>
  <si>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</si>
  <si>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</si>
  <si>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</si>
  <si>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</si>
  <si>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</si>
  <si>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</si>
  <si>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</si>
  <si>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</si>
  <si>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</si>
  <si>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</si>
  <si>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</si>
  <si>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</si>
  <si>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</si>
  <si>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</si>
  <si>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</si>
  <si>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</si>
  <si>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</si>
  <si>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</si>
  <si>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</si>
  <si>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</si>
  <si>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</si>
  <si>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</si>
  <si>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</si>
  <si>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</si>
  <si>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</si>
  <si>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</si>
  <si>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</si>
  <si>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</si>
  <si>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</si>
  <si>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</si>
  <si>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</si>
  <si>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</si>
  <si>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</si>
  <si>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</si>
  <si>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</si>
  <si>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</si>
  <si>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</si>
  <si>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</si>
  <si>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</si>
  <si>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</si>
  <si>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</si>
  <si>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</si>
  <si>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</si>
  <si>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</si>
  <si>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</si>
  <si>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</si>
  <si>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</si>
  <si>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</si>
  <si>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</si>
  <si>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</si>
  <si>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</si>
  <si>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</si>
  <si>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</si>
  <si>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</si>
  <si>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</si>
  <si>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</si>
  <si>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</si>
  <si>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</si>
  <si>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</si>
  <si>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</si>
  <si>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</si>
  <si>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</si>
  <si>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</si>
  <si>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</si>
  <si>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</si>
  <si>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</si>
  <si>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</si>
  <si>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</si>
  <si>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</si>
  <si>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</si>
  <si>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</si>
  <si>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</si>
  <si>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</si>
  <si>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</si>
  <si>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</si>
  <si>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</si>
  <si>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</si>
  <si>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</si>
  <si>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</si>
  <si>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</si>
  <si>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</si>
  <si>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</si>
  <si>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</si>
  <si>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</si>
  <si>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</si>
  <si>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</si>
  <si>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</si>
  <si>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</si>
  <si>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</si>
  <si>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</si>
  <si>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</si>
  <si>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</si>
  <si>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</si>
  <si>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</si>
  <si>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</si>
  <si>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</si>
  <si>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</si>
  <si>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</si>
  <si>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</si>
  <si>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</si>
  <si>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</si>
  <si>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</si>
  <si>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</si>
  <si>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</si>
  <si>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</si>
  <si>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</si>
  <si>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</si>
  <si>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</si>
  <si>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</si>
  <si>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</si>
  <si>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</si>
  <si>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</si>
  <si>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</si>
  <si>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</si>
  <si>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</si>
  <si>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</si>
  <si>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</si>
  <si>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</si>
  <si>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</si>
  <si>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</si>
  <si>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</si>
  <si>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</si>
  <si>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</si>
  <si>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</si>
  <si>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</si>
  <si>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</si>
  <si>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</si>
  <si>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</si>
  <si>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</si>
  <si>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</si>
  <si>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</si>
  <si>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</si>
  <si>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</si>
  <si>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</si>
  <si>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</si>
  <si>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</si>
  <si>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</si>
  <si>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</si>
  <si>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</si>
  <si>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</si>
  <si>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</si>
  <si>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</si>
  <si>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</si>
  <si>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</si>
  <si>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</si>
  <si>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</si>
  <si>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</si>
  <si>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</si>
  <si>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</si>
  <si>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</si>
  <si>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</si>
  <si>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</si>
  <si>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</si>
  <si>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</si>
  <si>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</si>
  <si>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</si>
  <si>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</si>
  <si>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</si>
  <si>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</si>
  <si>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</si>
  <si>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</si>
  <si>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</si>
  <si>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</si>
  <si>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</si>
  <si>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</si>
  <si>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</si>
  <si>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</si>
  <si>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</si>
  <si>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</si>
  <si>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</si>
  <si>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</si>
  <si>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</si>
  <si>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</si>
  <si>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</si>
  <si>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</si>
  <si>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</si>
  <si>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</si>
  <si>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</si>
  <si>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</si>
  <si>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</si>
  <si>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</si>
  <si>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</si>
  <si>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</si>
  <si>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</si>
  <si>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</si>
  <si>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</si>
  <si>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</si>
  <si>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</si>
  <si>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</si>
  <si>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</si>
  <si>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</si>
  <si>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</si>
  <si>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</si>
  <si>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</si>
  <si>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</si>
  <si>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</si>
  <si>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</si>
  <si>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</si>
  <si>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</si>
  <si>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</si>
  <si>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</si>
  <si>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</si>
  <si>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</si>
  <si>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</si>
  <si>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</si>
  <si>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</si>
  <si>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</si>
  <si>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</si>
  <si>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</si>
  <si>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</si>
  <si>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</si>
  <si>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</si>
  <si>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</si>
  <si>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</si>
  <si>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</si>
  <si>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</si>
  <si>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</si>
  <si>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</si>
  <si>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</si>
  <si>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</si>
  <si>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</si>
  <si>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</si>
  <si>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</si>
  <si>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</si>
  <si>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</si>
  <si>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</si>
  <si>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</si>
  <si>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</si>
  <si>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</si>
  <si>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</si>
  <si>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</si>
  <si>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</si>
  <si>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</si>
  <si>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</si>
  <si>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</si>
  <si>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</si>
  <si>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</si>
  <si>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</si>
  <si>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</si>
  <si>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</si>
  <si>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</si>
  <si>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</si>
  <si>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</si>
  <si>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</si>
  <si>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</si>
  <si>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</si>
  <si>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</si>
  <si>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</si>
  <si>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</si>
  <si>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</si>
  <si>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</si>
  <si>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</si>
  <si>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</si>
  <si>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</si>
  <si>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</si>
  <si>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</si>
  <si>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</si>
  <si>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</si>
  <si>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</si>
  <si>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</si>
  <si>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</si>
  <si>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</si>
  <si>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</si>
  <si>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</si>
  <si>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</si>
  <si>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</si>
  <si>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</si>
  <si>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</si>
  <si>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</si>
  <si>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</si>
  <si>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</si>
  <si>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</si>
  <si>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</si>
  <si>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</si>
  <si>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</si>
  <si>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</si>
  <si>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</si>
  <si>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</si>
  <si>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</si>
  <si>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</si>
  <si>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</si>
  <si>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</si>
  <si>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</si>
  <si>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</si>
  <si>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</si>
  <si>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</si>
  <si>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</si>
  <si>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</si>
  <si>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</si>
  <si>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</si>
  <si>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</si>
  <si>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</si>
  <si>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</si>
  <si>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</si>
  <si>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</si>
  <si>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</si>
  <si>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</si>
  <si>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</si>
  <si>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</si>
  <si>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</si>
  <si>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</si>
  <si>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</si>
  <si>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</si>
  <si>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</si>
  <si>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</si>
  <si>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</si>
  <si>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</si>
  <si>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</si>
  <si>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</si>
  <si>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</si>
  <si>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</si>
  <si>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</si>
  <si>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</si>
  <si>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</si>
  <si>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</si>
  <si>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</si>
  <si>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</si>
  <si>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</si>
  <si>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</si>
  <si>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</si>
  <si>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</si>
  <si>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</si>
  <si>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</si>
  <si>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</si>
  <si>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</si>
  <si>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</si>
  <si>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</si>
  <si>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</si>
  <si>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</si>
  <si>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</si>
  <si>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</si>
  <si>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</si>
  <si>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</si>
  <si>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</si>
  <si>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</si>
  <si>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</si>
  <si>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</si>
  <si>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</si>
  <si>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</si>
  <si>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</si>
  <si>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</si>
  <si>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</si>
  <si>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</si>
  <si>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</si>
  <si>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</si>
  <si>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</si>
  <si>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</si>
  <si>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</si>
  <si>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</si>
  <si>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</si>
  <si>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</si>
  <si>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</si>
  <si>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</si>
  <si>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</si>
  <si>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</si>
  <si>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</si>
  <si>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</si>
  <si>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</si>
  <si>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</si>
  <si>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</si>
  <si>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</si>
  <si>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</si>
  <si>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</si>
  <si>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</si>
  <si>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</si>
  <si>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</si>
  <si>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</si>
  <si>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</si>
  <si>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</si>
  <si>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</si>
  <si>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</si>
  <si>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</si>
  <si>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</si>
  <si>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</si>
  <si>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</si>
  <si>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</si>
  <si>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</si>
  <si>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</si>
  <si>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</si>
  <si>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</si>
  <si>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</si>
  <si>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</si>
  <si>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</si>
  <si>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</si>
  <si>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</si>
  <si>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</si>
  <si>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</si>
  <si>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</si>
  <si>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</si>
  <si>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</si>
  <si>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</si>
  <si>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</si>
  <si>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</si>
  <si>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</si>
  <si>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</si>
  <si>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</si>
  <si>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</si>
  <si>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</si>
  <si>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</si>
  <si>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</si>
  <si>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</si>
  <si>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</si>
  <si>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</si>
  <si>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</si>
  <si>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</si>
  <si>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</si>
  <si>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</si>
  <si>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</si>
  <si>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</si>
  <si>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</si>
  <si>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</si>
  <si>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</si>
  <si>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</si>
  <si>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</si>
  <si>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</si>
  <si>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</si>
  <si>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</si>
  <si>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</si>
  <si>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</si>
  <si>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</si>
  <si>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</si>
  <si>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</si>
  <si>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</si>
  <si>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</si>
  <si>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</si>
  <si>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</si>
  <si>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</si>
  <si>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</si>
  <si>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</si>
  <si>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</si>
  <si>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</si>
  <si>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</si>
  <si>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</si>
  <si>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</si>
  <si>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</si>
  <si>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</si>
  <si>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</si>
  <si>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</si>
  <si>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</si>
  <si>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</si>
  <si>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</si>
  <si>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</si>
  <si>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</si>
  <si>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</si>
  <si>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</si>
  <si>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</si>
  <si>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</si>
  <si>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</si>
  <si>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</si>
  <si>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</si>
  <si>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</si>
  <si>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</si>
  <si>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</si>
  <si>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</si>
  <si>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</si>
  <si>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</si>
  <si>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</si>
  <si>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</si>
  <si>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</si>
  <si>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</si>
  <si>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</si>
  <si>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</si>
  <si>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</si>
  <si>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</si>
  <si>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</si>
  <si>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</si>
  <si>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</si>
  <si>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</si>
  <si>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</si>
  <si>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</si>
  <si>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</si>
  <si>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</si>
  <si>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</si>
  <si>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</si>
  <si>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</si>
  <si>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</si>
  <si>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</si>
  <si>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</si>
  <si>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</si>
  <si>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</si>
  <si>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</si>
  <si>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</si>
  <si>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</si>
  <si>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</si>
  <si>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</si>
  <si>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</si>
  <si>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</si>
  <si>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</si>
  <si>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</si>
  <si>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</si>
  <si>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</si>
  <si>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</si>
  <si>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</si>
  <si>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</si>
  <si>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</si>
  <si>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</si>
  <si>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</si>
  <si>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</si>
  <si>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</si>
  <si>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</si>
  <si>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</si>
  <si>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</si>
  <si>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</si>
  <si>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</si>
  <si>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</si>
  <si>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</si>
  <si>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</si>
  <si>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</si>
  <si>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</si>
  <si>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</si>
  <si>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</si>
  <si>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</si>
  <si>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</si>
  <si>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</si>
  <si>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</si>
  <si>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</si>
  <si>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</si>
  <si>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</si>
  <si>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</si>
  <si>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</si>
  <si>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</si>
  <si>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</si>
  <si>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</si>
  <si>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</si>
  <si>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</si>
  <si>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</si>
  <si>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</si>
  <si>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</si>
  <si>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</si>
  <si>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</si>
  <si>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</si>
  <si>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</si>
  <si>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</si>
  <si>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</si>
  <si>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</si>
  <si>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</si>
  <si>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</si>
  <si>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</si>
  <si>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</si>
  <si>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</si>
  <si>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</si>
  <si>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</si>
  <si>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</si>
  <si>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</si>
  <si>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</si>
  <si>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</si>
  <si>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</si>
  <si>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</si>
  <si>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</si>
  <si>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</si>
  <si>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</si>
  <si>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</si>
  <si>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</si>
  <si>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</si>
  <si>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</si>
  <si>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</si>
  <si>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</si>
  <si>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</si>
  <si>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</si>
  <si>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</si>
  <si>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</si>
  <si>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</si>
  <si>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</si>
  <si>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</si>
  <si>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</si>
  <si>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</si>
  <si>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</si>
  <si>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</si>
  <si>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</si>
  <si>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</si>
  <si>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</si>
  <si>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</si>
  <si>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</si>
  <si>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</si>
  <si>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</si>
  <si>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</si>
  <si>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</si>
  <si>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</si>
  <si>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</si>
  <si>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</si>
  <si>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</si>
  <si>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</si>
  <si>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</si>
  <si>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</si>
  <si>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</si>
  <si>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</si>
  <si>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</si>
  <si>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</si>
  <si>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</si>
  <si>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</si>
  <si>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</si>
  <si>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</si>
  <si>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</si>
  <si>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</si>
  <si>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</si>
  <si>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</si>
  <si>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</si>
  <si>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</si>
  <si>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</si>
  <si>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</si>
  <si>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</si>
  <si>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</si>
  <si>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</si>
  <si>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</si>
  <si>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</si>
  <si>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</si>
  <si>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</si>
  <si>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</si>
  <si>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</si>
  <si>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</si>
  <si>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</si>
  <si>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</si>
  <si>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</si>
  <si>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</si>
  <si>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</si>
  <si>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</si>
  <si>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</si>
  <si>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</si>
  <si>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</si>
  <si>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</si>
  <si>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</si>
  <si>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</si>
  <si>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</si>
  <si>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</si>
  <si>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</si>
  <si>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</si>
  <si>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</si>
  <si>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</si>
  <si>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</si>
  <si>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</si>
  <si>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</si>
  <si>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</si>
  <si>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</si>
  <si>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</si>
  <si>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</si>
  <si>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</si>
  <si>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</si>
  <si>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</si>
  <si>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</si>
  <si>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</si>
  <si>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</si>
  <si>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</si>
  <si>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</si>
  <si>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</si>
  <si>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</si>
  <si>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</si>
  <si>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</si>
  <si>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</si>
  <si>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</si>
  <si>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</si>
  <si>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</si>
  <si>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</si>
  <si>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</si>
  <si>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</si>
  <si>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</si>
  <si>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</si>
  <si>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</si>
  <si>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</si>
  <si>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</si>
  <si>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</si>
  <si>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</si>
  <si>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</si>
  <si>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</si>
  <si>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</si>
  <si>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</si>
  <si>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</si>
  <si>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</si>
  <si>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</si>
  <si>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</si>
  <si>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</si>
  <si>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</si>
  <si>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</si>
  <si>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</si>
  <si>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</si>
  <si>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</si>
  <si>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</si>
  <si>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</si>
  <si>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</si>
  <si>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</si>
  <si>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</si>
  <si>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</si>
  <si>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</si>
  <si>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</si>
  <si>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</si>
  <si>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</si>
  <si>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</si>
  <si>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</si>
  <si>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</si>
  <si>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</si>
  <si>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</si>
  <si>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</si>
  <si>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</si>
  <si>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</si>
  <si>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</si>
  <si>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</si>
  <si>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</si>
  <si>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</si>
  <si>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</si>
  <si>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</si>
  <si>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</si>
  <si>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</si>
  <si>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</si>
  <si>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</si>
  <si>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</si>
  <si>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</si>
  <si>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</si>
  <si>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</si>
  <si>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</si>
  <si>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</si>
  <si>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</si>
  <si>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</si>
  <si>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</si>
  <si>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</si>
  <si>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</si>
  <si>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</si>
  <si>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</si>
  <si>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</si>
  <si>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</si>
  <si>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</si>
  <si>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</si>
  <si>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</si>
  <si>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</si>
  <si>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</si>
  <si>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</si>
  <si>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</si>
  <si>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</si>
  <si>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</si>
  <si>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</si>
  <si>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</si>
  <si>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</si>
  <si>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</si>
  <si>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</si>
  <si>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</si>
  <si>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</si>
  <si>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</si>
  <si>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</si>
  <si>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</si>
  <si>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</si>
  <si>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</si>
  <si>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</si>
  <si>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</si>
  <si>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</si>
  <si>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</si>
  <si>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</si>
  <si>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</si>
  <si>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</si>
  <si>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</si>
  <si>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</si>
  <si>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</si>
  <si>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</si>
  <si>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</si>
  <si>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</si>
  <si>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</si>
  <si>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</si>
  <si>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</si>
  <si>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</si>
  <si>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</si>
  <si>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</si>
  <si>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</si>
  <si>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</si>
  <si>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</si>
  <si>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</si>
  <si>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</si>
  <si>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</si>
  <si>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</si>
  <si>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</si>
  <si>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</si>
  <si>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</si>
  <si>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</si>
  <si>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</si>
  <si>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</si>
  <si>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</si>
  <si>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</si>
  <si>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</si>
  <si>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</si>
  <si>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</si>
  <si>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</si>
  <si>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</si>
  <si>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</si>
  <si>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</si>
  <si>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</si>
  <si>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</si>
  <si>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</si>
  <si>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</si>
  <si>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</si>
  <si>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</si>
  <si>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</si>
  <si>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</si>
  <si>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</si>
  <si>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</si>
  <si>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</si>
  <si>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</si>
  <si>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</si>
  <si>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</si>
  <si>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</si>
  <si>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</si>
  <si>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</si>
  <si>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</si>
  <si>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</si>
  <si>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</si>
  <si>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</si>
  <si>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</si>
  <si>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</si>
  <si>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</si>
  <si>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</si>
  <si>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</si>
  <si>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</si>
  <si>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</si>
  <si>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</si>
  <si>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</si>
  <si>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</si>
  <si>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</si>
  <si>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</si>
  <si>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</si>
  <si>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</si>
  <si>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</si>
  <si>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</si>
  <si>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</si>
  <si>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</si>
  <si>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</si>
  <si>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</si>
  <si>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</si>
  <si>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</si>
  <si>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</si>
  <si>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</si>
  <si>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</si>
  <si>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</si>
  <si>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</si>
  <si>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</si>
  <si>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</si>
  <si>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</si>
  <si>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</si>
  <si>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</si>
  <si>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</si>
  <si>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</si>
  <si>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</si>
  <si>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</si>
  <si>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</si>
  <si>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</si>
  <si>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</si>
  <si>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</si>
  <si>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</si>
  <si>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</si>
  <si>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</si>
  <si>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</si>
  <si>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</si>
  <si>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</si>
  <si>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</si>
  <si>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</si>
  <si>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</si>
  <si>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</si>
  <si>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</si>
  <si>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</si>
  <si>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</si>
  <si>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</si>
  <si>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</si>
  <si>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</si>
  <si>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</si>
  <si>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</si>
  <si>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</si>
  <si>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</si>
  <si>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</si>
  <si>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</si>
  <si>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</si>
  <si>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</si>
  <si>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</si>
  <si>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</si>
  <si>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</si>
  <si>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</si>
  <si>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</si>
  <si>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</si>
  <si>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</si>
  <si>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</si>
  <si>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</si>
  <si>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</si>
  <si>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</si>
  <si>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</si>
  <si>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</si>
  <si>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</si>
  <si>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</si>
  <si>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</si>
  <si>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</si>
  <si>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</si>
  <si>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</si>
  <si>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</si>
  <si>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</si>
  <si>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</si>
  <si>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</si>
  <si>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</si>
  <si>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</si>
  <si>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</si>
  <si>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</si>
  <si>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</si>
  <si>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</si>
  <si>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</si>
  <si>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</si>
  <si>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</si>
  <si>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</si>
  <si>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</si>
  <si>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</si>
  <si>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</si>
  <si>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</si>
  <si>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</si>
  <si>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</si>
  <si>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</si>
  <si>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</si>
  <si>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</si>
  <si>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</si>
  <si>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</si>
  <si>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</si>
  <si>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</si>
  <si>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</si>
  <si>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</si>
  <si>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</si>
  <si>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</si>
  <si>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</si>
  <si>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</si>
  <si>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</si>
  <si>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</si>
  <si>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</si>
  <si>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</si>
  <si>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</si>
  <si>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</si>
  <si>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</si>
  <si>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</si>
  <si>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</si>
  <si>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</si>
  <si>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</si>
  <si>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</si>
  <si>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</si>
  <si>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</si>
  <si>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</si>
  <si>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</si>
  <si>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</si>
  <si>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</si>
  <si>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</si>
  <si>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</si>
  <si>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</si>
  <si>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</si>
  <si>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</si>
  <si>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</si>
  <si>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</si>
  <si>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</si>
  <si>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</si>
  <si>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</si>
  <si>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</si>
  <si>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</si>
  <si>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</si>
  <si>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</si>
  <si>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</si>
  <si>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</si>
  <si>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</si>
  <si>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</si>
  <si>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</si>
  <si>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</si>
  <si>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</si>
  <si>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</si>
  <si>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</si>
  <si>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</si>
  <si>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</si>
  <si>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</si>
  <si>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</si>
  <si>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</si>
  <si>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</si>
  <si>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</si>
  <si>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</si>
  <si>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</si>
  <si>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</si>
  <si>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</si>
  <si>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</si>
  <si>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</si>
  <si>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</si>
  <si>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</si>
  <si>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</si>
  <si>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</si>
  <si>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</si>
  <si>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</si>
  <si>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</si>
  <si>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</si>
  <si>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</si>
  <si>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</si>
  <si>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</si>
  <si>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</si>
  <si>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</si>
  <si>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</si>
  <si>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</si>
  <si>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</si>
  <si>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</si>
  <si>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</si>
  <si>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</si>
  <si>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</si>
  <si>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</si>
  <si>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</si>
  <si>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</si>
  <si>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</si>
  <si>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</si>
  <si>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</si>
  <si>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</si>
  <si>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</si>
  <si>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</si>
  <si>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</si>
  <si>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</si>
  <si>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</si>
  <si>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</si>
  <si>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</si>
  <si>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</si>
  <si>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</si>
  <si>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</si>
  <si>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</si>
  <si>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</si>
  <si>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</si>
  <si>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</si>
  <si>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</si>
  <si>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</si>
  <si>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</si>
  <si>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</si>
  <si>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</si>
  <si>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</si>
  <si>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</si>
  <si>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</si>
  <si>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</si>
  <si>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</si>
  <si>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</si>
  <si>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</si>
  <si>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</si>
  <si>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</si>
  <si>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</si>
  <si>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</si>
  <si>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</si>
  <si>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</si>
  <si>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</si>
  <si>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</si>
  <si>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</si>
  <si>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</si>
  <si>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</si>
  <si>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</si>
  <si>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</si>
  <si>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</si>
  <si>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</si>
  <si>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</si>
  <si>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</si>
  <si>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</si>
  <si>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</si>
  <si>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</si>
  <si>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</si>
  <si>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</si>
  <si>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</si>
  <si>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</si>
  <si>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</si>
  <si>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</si>
  <si>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</si>
  <si>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</si>
  <si>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</si>
  <si>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</si>
  <si>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</si>
  <si>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</si>
  <si>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</si>
  <si>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</si>
  <si>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</si>
  <si>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</si>
  <si>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</si>
  <si>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</si>
  <si>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</si>
  <si>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</si>
  <si>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</si>
  <si>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</si>
  <si>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</si>
  <si>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</si>
  <si>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</si>
  <si>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</si>
  <si>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</si>
  <si>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</si>
  <si>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</si>
  <si>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</si>
  <si>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</si>
  <si>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</si>
  <si>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</si>
  <si>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</si>
  <si>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</si>
  <si>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</si>
  <si>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</si>
  <si>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</si>
  <si>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</si>
  <si>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</si>
  <si>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</si>
  <si>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</si>
  <si>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</si>
  <si>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</si>
  <si>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</si>
  <si>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</si>
  <si>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</si>
  <si>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</si>
  <si>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</si>
  <si>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</si>
  <si>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</si>
  <si>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</si>
  <si>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</si>
  <si>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</si>
  <si>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</si>
  <si>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</si>
  <si>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</si>
  <si>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</si>
  <si>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</si>
  <si>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</si>
  <si>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</si>
  <si>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</si>
  <si>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</si>
  <si>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</si>
  <si>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</si>
  <si>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</si>
  <si>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</si>
  <si>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</si>
  <si>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</si>
  <si>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</si>
  <si>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</si>
  <si>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</si>
  <si>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</si>
  <si>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</si>
  <si>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</si>
  <si>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</si>
  <si>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</si>
  <si>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</si>
  <si>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</si>
  <si>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</si>
  <si>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</si>
  <si>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</si>
  <si>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</si>
  <si>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</si>
  <si>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</si>
  <si>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</si>
  <si>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</si>
  <si>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</si>
  <si>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</si>
  <si>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</si>
  <si>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</si>
  <si>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</si>
  <si>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</si>
  <si>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</si>
  <si>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</si>
  <si>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</si>
  <si>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</si>
  <si>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</si>
  <si>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</si>
  <si>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</si>
  <si>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</si>
  <si>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</si>
  <si>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</si>
  <si>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</si>
  <si>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</si>
  <si>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</si>
  <si>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</si>
  <si>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</si>
  <si>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</si>
  <si>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</si>
  <si>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</si>
  <si>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</si>
  <si>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</si>
  <si>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</si>
  <si>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</si>
  <si>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</si>
  <si>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</si>
  <si>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</si>
  <si>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</si>
  <si>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</si>
  <si>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</si>
  <si>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</si>
  <si>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</si>
  <si>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</si>
  <si>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</si>
  <si>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</si>
  <si>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</si>
  <si>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</si>
  <si>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</si>
  <si>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</si>
  <si>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</si>
  <si>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</si>
  <si>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</si>
  <si>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</si>
  <si>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</si>
  <si>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</si>
  <si>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</si>
  <si>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</si>
  <si>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</si>
  <si>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</si>
  <si>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</si>
  <si>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</si>
  <si>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</si>
  <si>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</si>
  <si>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</si>
  <si>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</si>
  <si>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</si>
  <si>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</si>
  <si>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</si>
  <si>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</si>
  <si>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</si>
  <si>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</si>
  <si>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</si>
  <si>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</si>
  <si>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</si>
  <si>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</si>
  <si>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</si>
  <si>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</si>
  <si>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</si>
  <si>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</si>
  <si>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</si>
  <si>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</si>
  <si>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</si>
  <si>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</si>
  <si>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</si>
  <si>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</si>
  <si>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</si>
  <si>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</si>
  <si>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</si>
  <si>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</si>
  <si>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</si>
  <si>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</si>
  <si>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</si>
  <si>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</si>
  <si>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</si>
  <si>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</si>
  <si>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</si>
  <si>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</si>
  <si>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</si>
  <si>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</si>
  <si>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</si>
  <si>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</si>
  <si>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</si>
  <si>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</si>
  <si>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</si>
  <si>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</si>
  <si>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</si>
  <si>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</si>
  <si>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</si>
  <si>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</si>
  <si>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</si>
  <si>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</si>
  <si>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</si>
  <si>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</si>
  <si>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</si>
  <si>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</si>
  <si>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</si>
  <si>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</si>
  <si>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</si>
  <si>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</si>
  <si>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</si>
  <si>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</si>
  <si>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</si>
  <si>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</si>
  <si>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</si>
  <si>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</si>
  <si>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</si>
  <si>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</si>
  <si>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</si>
  <si>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</si>
  <si>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</si>
  <si>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</si>
  <si>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</si>
  <si>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</si>
  <si>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</si>
  <si>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</si>
  <si>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</si>
  <si>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</si>
  <si>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</si>
  <si>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</si>
  <si>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</si>
  <si>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</si>
  <si>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</si>
  <si>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</si>
  <si>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</si>
  <si>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</si>
  <si>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</si>
  <si>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</si>
  <si>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</si>
  <si>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</si>
  <si>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</si>
  <si>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</si>
  <si>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</si>
  <si>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</si>
  <si>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</si>
  <si>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</si>
  <si>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</si>
  <si>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</si>
  <si>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</si>
  <si>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</si>
  <si>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</si>
  <si>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</si>
  <si>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</si>
  <si>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</si>
  <si>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FD505002</t>
  </si>
  <si>
    <t>členský poplatok</t>
  </si>
  <si>
    <t>INV/2025/00030</t>
  </si>
  <si>
    <t>20250021</t>
  </si>
  <si>
    <t>nakrúcanie a vyhotovenie Aftermovie - Junior cup Bernolákovo</t>
  </si>
  <si>
    <t>Patrik Reguli</t>
  </si>
  <si>
    <t>FD505004</t>
  </si>
  <si>
    <t>52586049</t>
  </si>
  <si>
    <t>FD506001</t>
  </si>
  <si>
    <t>25010043</t>
  </si>
  <si>
    <t>44618841</t>
  </si>
  <si>
    <t>Miroslav Pochyba</t>
  </si>
  <si>
    <t>FD506003</t>
  </si>
  <si>
    <t>202506031</t>
  </si>
  <si>
    <t>53587731</t>
  </si>
  <si>
    <t>Kristián Hrkeľ</t>
  </si>
  <si>
    <t>Fotoprodukcia - Footgolf juniori Bernolakovo 2025</t>
  </si>
  <si>
    <t>FD506004</t>
  </si>
  <si>
    <t>20250603</t>
  </si>
  <si>
    <t>Nakrúcanie 4 dni s využitím špeciálnej techniky, vyhotovenie aftermovie</t>
  </si>
  <si>
    <t>FD506006</t>
  </si>
  <si>
    <t>fotografické služby Slovak Open 4dni, turnaj Šurany 8.5.2025</t>
  </si>
  <si>
    <t>014250054</t>
  </si>
  <si>
    <t>43818471</t>
  </si>
  <si>
    <t>Sedin Golf Resort, a.s.</t>
  </si>
  <si>
    <t>Cateringové služby, ubytovacie služby 8x počas turnaja Slovak Open 28.5.-1.6.2025</t>
  </si>
  <si>
    <t>FD506007</t>
  </si>
  <si>
    <t>014250053</t>
  </si>
  <si>
    <t>Cateringové služby počas slávnostného otvorenia Slovak Open 29.5.2025</t>
  </si>
  <si>
    <t>FD506009</t>
  </si>
  <si>
    <t>INV/2025/00073</t>
  </si>
  <si>
    <t>Full Pack Bluegolf</t>
  </si>
  <si>
    <t>FD506008</t>
  </si>
  <si>
    <t>INV/2025/00091</t>
  </si>
  <si>
    <t>FIFG 1000 Tournament FEE</t>
  </si>
  <si>
    <t>FD506010</t>
  </si>
  <si>
    <t>20250202</t>
  </si>
  <si>
    <t>46408959</t>
  </si>
  <si>
    <t>Stickers s. r. o.</t>
  </si>
  <si>
    <t>FD506011</t>
  </si>
  <si>
    <t>20250214</t>
  </si>
  <si>
    <t>FD506012</t>
  </si>
  <si>
    <t>425001</t>
  </si>
  <si>
    <t>prenájom footgolfového ihriska 15.06.2025</t>
  </si>
  <si>
    <t>50733346</t>
  </si>
  <si>
    <t>Golfový klub Bojnice o.z.</t>
  </si>
  <si>
    <t>FD506013</t>
  </si>
  <si>
    <t>2025011</t>
  </si>
  <si>
    <t>fotografické práce v termínoch 30.5., 31.5., 1.6.2025</t>
  </si>
  <si>
    <t>51826968</t>
  </si>
  <si>
    <t>mo.net s. r. o.</t>
  </si>
  <si>
    <t>FD506014</t>
  </si>
  <si>
    <t>6/06/2025</t>
  </si>
  <si>
    <t>entry fee / štartovné Gablovsky, Ivan (Polish Open 2025 - 11.-13.7.2025)</t>
  </si>
  <si>
    <t>Polska Federacja Footgolfa</t>
  </si>
  <si>
    <t>FD507001</t>
  </si>
  <si>
    <t>INV/2025/00103</t>
  </si>
  <si>
    <t>FD507002</t>
  </si>
  <si>
    <t>20250025</t>
  </si>
  <si>
    <t>Aftermovie - 250 FIFG Bernoláková</t>
  </si>
  <si>
    <t>FD507004</t>
  </si>
  <si>
    <t>INV/2025/00132</t>
  </si>
  <si>
    <t>FIFG Member WT License (jan-june)</t>
  </si>
  <si>
    <t>FD507005</t>
  </si>
  <si>
    <t>20250029</t>
  </si>
  <si>
    <t>Tvorba aftermovie - Junior Cup Golf Trnava</t>
  </si>
  <si>
    <t>FD507006</t>
  </si>
  <si>
    <t>25010055</t>
  </si>
  <si>
    <t>Fotografické služby turnaj Bernolákovo (28.-29.7.25), Junior Cup Trnava 15.7.25, turnaj Veľká Lomnica 19.7.25, turnaj Malý Slavkov 20.7.25</t>
  </si>
  <si>
    <t>FD507008</t>
  </si>
  <si>
    <t>202511</t>
  </si>
  <si>
    <t>hráčsky poplatok za turnaj SFGA FIFG 250 v dňoch 28.-29.6.2025</t>
  </si>
  <si>
    <t>30814278</t>
  </si>
  <si>
    <t>Golf and Country Club Bratislava Bernolákovo</t>
  </si>
  <si>
    <t>FD507010</t>
  </si>
  <si>
    <t>337/25</t>
  </si>
  <si>
    <t>hra, tréning FG</t>
  </si>
  <si>
    <t>37783238</t>
  </si>
  <si>
    <t>Lomnický golfový klub</t>
  </si>
  <si>
    <t>FD507011</t>
  </si>
  <si>
    <t>2025043</t>
  </si>
  <si>
    <t>spracovanie účtovníctva a vypracovanie DP za rok 2024</t>
  </si>
  <si>
    <t>56854692</t>
  </si>
  <si>
    <t>Andrej Bachleda</t>
  </si>
  <si>
    <t>FD508001</t>
  </si>
  <si>
    <t>INV/2025/00154</t>
  </si>
  <si>
    <t>FIFG 250 Tournament FEE</t>
  </si>
  <si>
    <t>Federation for International FootGolf</t>
  </si>
  <si>
    <t>FD508003</t>
  </si>
  <si>
    <t>20250033</t>
  </si>
  <si>
    <t>Tvorba aftermovie - Turnaj v Skalici</t>
  </si>
  <si>
    <t>FD508006</t>
  </si>
  <si>
    <t>202503</t>
  </si>
  <si>
    <t>hráčske poplatky juniorov za 31.08.2025</t>
  </si>
  <si>
    <t>42129974</t>
  </si>
  <si>
    <t>Eurovalley Golf Park Club</t>
  </si>
  <si>
    <t>FD508007</t>
  </si>
  <si>
    <t>20250178</t>
  </si>
  <si>
    <t>set trof.pohárov 7ks, trof.sklo 21ks, set trof.pohárov 4ks, medaile 3ks</t>
  </si>
  <si>
    <t>45613591</t>
  </si>
  <si>
    <t>Gaudio, s.r.o.</t>
  </si>
  <si>
    <t>FD509004</t>
  </si>
  <si>
    <t>2712</t>
  </si>
  <si>
    <t>American FootGolf League</t>
  </si>
  <si>
    <t>US Open Registation / 900,-USD</t>
  </si>
  <si>
    <t>FD509005</t>
  </si>
  <si>
    <t>20250003</t>
  </si>
  <si>
    <t>Fotografické služby SFGA-FIFG 100 - Tour 25 - 7.kolo Malacky</t>
  </si>
  <si>
    <t>Kamor, s. r. o.</t>
  </si>
  <si>
    <t>50215141</t>
  </si>
  <si>
    <t>FD509006</t>
  </si>
  <si>
    <t>202505</t>
  </si>
  <si>
    <t>hráčske poplatky za turnaj dňa 13.09.2025</t>
  </si>
  <si>
    <t>2714</t>
  </si>
  <si>
    <t>US Open Registation / 450,-USD</t>
  </si>
  <si>
    <t>FD509008</t>
  </si>
  <si>
    <t>FD509010</t>
  </si>
  <si>
    <t>202518</t>
  </si>
  <si>
    <t>organizácia ženského footgolfového turnaja 21.09.2025</t>
  </si>
  <si>
    <t>Golf and Country Club Bratislava - Bernolákovo</t>
  </si>
  <si>
    <t>FD509011</t>
  </si>
  <si>
    <t>202517</t>
  </si>
  <si>
    <t>organizácia footgolfového turnaja V4 19.-21.09.2025</t>
  </si>
  <si>
    <t>FD509013</t>
  </si>
  <si>
    <t>2025057</t>
  </si>
  <si>
    <t>obedové menu - juniori repre zraz 15.9.2025</t>
  </si>
  <si>
    <t>45943826</t>
  </si>
  <si>
    <t>MEDIAFLASH, s.r.o.</t>
  </si>
  <si>
    <t>FD509015</t>
  </si>
  <si>
    <t>20250037</t>
  </si>
  <si>
    <t>Nakrúcanie a spracovanie Aftermovie - Junior Cup - Malacky</t>
  </si>
  <si>
    <t>FD510003</t>
  </si>
  <si>
    <t>20251002</t>
  </si>
  <si>
    <t>Príspevok na ihrisko Golf Club Skalica - SFGA-FIFG 100 Tour 2025</t>
  </si>
  <si>
    <t>GOLF CLUB SKALICA</t>
  </si>
  <si>
    <t>FD510004</t>
  </si>
  <si>
    <t>202519</t>
  </si>
  <si>
    <t>štartovné a organizáciu Finále Jr.turnaja 5.10.2025</t>
  </si>
  <si>
    <t>FD510005</t>
  </si>
  <si>
    <t>20251003</t>
  </si>
  <si>
    <t>príspevok na ihrisko Golf Club Skalica - finále klubov 2025</t>
  </si>
  <si>
    <t>42155207</t>
  </si>
  <si>
    <t>FD511001</t>
  </si>
  <si>
    <t>25010092</t>
  </si>
  <si>
    <t>fotografické služby Footgolf Slovenkso vs. Maďarsko, Footgolf V4 Cup a Ženský footgolfový turnaj, turnaj Skalica dňa 4.10.2025, turnaj Junior Cup 5.10.2025 v Bernolákove</t>
  </si>
  <si>
    <t>FD509003</t>
  </si>
  <si>
    <t>25010073</t>
  </si>
  <si>
    <t>fotografické služby turnaj Skalica 2dni, turnaj Bernolákovo 29.8.2025, Junior Cup Malacky 31.08.2025</t>
  </si>
  <si>
    <t>FD511003</t>
  </si>
  <si>
    <t>1250034</t>
  </si>
  <si>
    <t>dres - Polokošeľa 40ks, športové tričko 25ks, športové šortky 40ks</t>
  </si>
  <si>
    <t>54222168</t>
  </si>
  <si>
    <t>Foog s. r. o.</t>
  </si>
  <si>
    <t>FD511006</t>
  </si>
  <si>
    <t>457</t>
  </si>
  <si>
    <t>prenájom priestorov v MsKS Senec dňa 25.11.2025 pre účely recepcie Slovenskej Footgolfovej Asociácie, zapožičanie šálok, pohárov, tanierov</t>
  </si>
  <si>
    <t>00305065</t>
  </si>
  <si>
    <t>Mesto Senec</t>
  </si>
  <si>
    <t>FD511007</t>
  </si>
  <si>
    <t>1250035</t>
  </si>
  <si>
    <t>štucne 120ks, ponožky 120ks, športové tričko 75ks</t>
  </si>
  <si>
    <t>FD511008</t>
  </si>
  <si>
    <t>INV/2025/00248</t>
  </si>
  <si>
    <t>Men Team Confirmation, Senior Team Confirmation, Women Team confirmation</t>
  </si>
  <si>
    <t>FD511009</t>
  </si>
  <si>
    <t>20250265</t>
  </si>
  <si>
    <t>set trof.pohárov 52ks SFGA</t>
  </si>
  <si>
    <t>FD511010</t>
  </si>
  <si>
    <t>20250269</t>
  </si>
  <si>
    <t>set trof.pohárov 30ks SFGA, medaile 12ks SFGA</t>
  </si>
  <si>
    <t>FD512001</t>
  </si>
  <si>
    <t>25010101</t>
  </si>
  <si>
    <t>fotografické služby turnaj Skalica 19.10.2025</t>
  </si>
  <si>
    <t>FD512003</t>
  </si>
  <si>
    <t>25010102</t>
  </si>
  <si>
    <t>fotografické služby Zimná Liga 16.11.2025, Gala večer 25.11.2025, Zimná Liga 7.12.2025</t>
  </si>
  <si>
    <t>FD512005</t>
  </si>
  <si>
    <t>20250281</t>
  </si>
  <si>
    <t>set trof.pohárov 10ks, medaile SFGA 33ks, plaketa 6ks</t>
  </si>
  <si>
    <t>FD512006</t>
  </si>
  <si>
    <t>20250296</t>
  </si>
  <si>
    <t>set trof.pohárov 24ks, medaile 20ks</t>
  </si>
  <si>
    <t>UNID006</t>
  </si>
  <si>
    <t>poplatok banke</t>
  </si>
  <si>
    <t>skore karty , 800x850ks ROLLUP 2ks, brožúry 350ks, Tabulky prize money 26ks, Podium, koberec, fotostena</t>
  </si>
  <si>
    <t>vaky, náramky , banery , stena tlač, montáž, doprava</t>
  </si>
  <si>
    <t>47251336</t>
  </si>
  <si>
    <t>Unicredit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</si>
</sst>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color rgb="FF807A7A"/>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91" fillId="3" borderId="0" xfId="0" applyNumberFormat="1" applyFont="1" applyFill="1" applyAlignment="1" applyProtection="1">
      <alignmen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07" val="9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footgolfová asociácia, Medveďovej 13, Bratislava, 851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42361885</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Slovenská footgolfová asociácia</v>
      </c>
      <c r="C3" s="338"/>
      <c r="D3" s="338"/>
      <c r="G3" s="252">
        <v>45747</v>
      </c>
    </row>
    <row r="4" spans="1:7" ht="14.25" x14ac:dyDescent="0.2">
      <c r="A4" s="30" t="s">
        <v>313</v>
      </c>
      <c r="B4" s="29" t="str">
        <f>RIGHT("0000"&amp;INDEX(Adr!A:A,Doklady!B102+1),8)</f>
        <v>42361885</v>
      </c>
      <c r="G4" s="252">
        <v>45777</v>
      </c>
    </row>
    <row r="5" spans="1:7" ht="14.25" x14ac:dyDescent="0.2">
      <c r="A5" s="30" t="s">
        <v>314</v>
      </c>
      <c r="B5" s="29" t="str">
        <f>INDEX(Adr!D:D,Doklady!B102+1)&amp;", "&amp;INDEX(Adr!E:E,Doklady!B102+1)</f>
        <v>Medveďovej 13,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INDEX(Adr!B2:B244,Doklady!B102)</f>
        <v>Slovenská footgolfová asociácia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42361885</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Medveďovej 13, Bratislava, 851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84600</v>
      </c>
      <c r="D12" s="126">
        <f>C12-E12</f>
        <v>84600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84600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84600</v>
      </c>
      <c r="D53" s="73">
        <f>IF(A53&lt;&gt;"",Doklady!I1-Doklady!J1,"")</f>
        <v>84600.000000000015</v>
      </c>
      <c r="E53" s="73">
        <f>IF(A53&lt;&gt;"",MIN(D53,C53)*Doklady!C1/(1-Doklady!C1),"")</f>
        <v>0</v>
      </c>
      <c r="F53" s="71">
        <f>IF(A53&lt;&gt;"",Doklady!J1,"")</f>
        <v>0</v>
      </c>
      <c r="G53" s="73">
        <f>+IFERROR(HLOOKUP(IF(RIGHT(B53,15)="bežné transfery",LEFT(B53,LEN(B53)-18),0),$J$40:$K$42,3,0),MIN(C53,D53))</f>
        <v>84600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84600</v>
      </c>
      <c r="D130" s="228">
        <f t="shared" ref="D130:I130" si="9">SUM(D53:D129)</f>
        <v>84600.000000000015</v>
      </c>
      <c r="E130" s="228">
        <f t="shared" si="9"/>
        <v>0</v>
      </c>
      <c r="F130" s="228">
        <f t="shared" si="9"/>
        <v>0</v>
      </c>
      <c r="G130" s="228">
        <f t="shared" si="9"/>
        <v>84600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48" zoomScaleNormal="100" workbookViewId="0">
      <selection activeCell="H157" sqref="H15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42361885</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84600.000000000015</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107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2997</v>
      </c>
      <c r="B107" s="14" t="s">
        <v>2998</v>
      </c>
      <c r="C107" s="14" t="s">
        <v>3000</v>
      </c>
      <c r="D107" s="16">
        <v>45910</v>
      </c>
      <c r="E107" s="16"/>
      <c r="F107" s="14" t="s">
        <v>2999</v>
      </c>
      <c r="G107" s="14"/>
      <c r="H107" s="14" t="s">
        <v>3085</v>
      </c>
      <c r="I107" s="15">
        <v>1250</v>
      </c>
      <c r="J107" s="77"/>
      <c r="K107" s="92"/>
    </row>
    <row r="108" spans="1:25" ht="22.5" x14ac:dyDescent="0.2">
      <c r="A108" s="14" t="s">
        <v>2997</v>
      </c>
      <c r="B108" s="14" t="s">
        <v>3004</v>
      </c>
      <c r="C108" s="14" t="s">
        <v>3001</v>
      </c>
      <c r="D108" s="16">
        <v>45833</v>
      </c>
      <c r="E108" s="16"/>
      <c r="F108" s="14" t="s">
        <v>3002</v>
      </c>
      <c r="G108" s="14" t="s">
        <v>3005</v>
      </c>
      <c r="H108" s="14" t="s">
        <v>3003</v>
      </c>
      <c r="I108" s="15">
        <v>620</v>
      </c>
      <c r="J108" s="77"/>
      <c r="K108" s="92"/>
    </row>
    <row r="109" spans="1:25" ht="22.5" x14ac:dyDescent="0.2">
      <c r="A109" s="14" t="s">
        <v>2997</v>
      </c>
      <c r="B109" s="14" t="s">
        <v>3006</v>
      </c>
      <c r="C109" s="14" t="s">
        <v>3007</v>
      </c>
      <c r="D109" s="16">
        <v>45825</v>
      </c>
      <c r="E109" s="16"/>
      <c r="F109" s="14" t="s">
        <v>3019</v>
      </c>
      <c r="G109" s="14" t="s">
        <v>3008</v>
      </c>
      <c r="H109" s="14" t="s">
        <v>3009</v>
      </c>
      <c r="I109" s="15">
        <v>936.4</v>
      </c>
      <c r="J109" s="77"/>
      <c r="K109" s="92"/>
    </row>
    <row r="110" spans="1:25" ht="22.5" x14ac:dyDescent="0.2">
      <c r="A110" s="14" t="s">
        <v>2997</v>
      </c>
      <c r="B110" s="14" t="s">
        <v>3010</v>
      </c>
      <c r="C110" s="14" t="s">
        <v>3011</v>
      </c>
      <c r="D110" s="16">
        <v>45820</v>
      </c>
      <c r="E110" s="16"/>
      <c r="F110" s="14" t="s">
        <v>3014</v>
      </c>
      <c r="G110" s="14" t="s">
        <v>3012</v>
      </c>
      <c r="H110" s="14" t="s">
        <v>3013</v>
      </c>
      <c r="I110" s="15">
        <v>180</v>
      </c>
      <c r="J110" s="77"/>
      <c r="K110" s="92"/>
    </row>
    <row r="111" spans="1:25" ht="22.5" x14ac:dyDescent="0.2">
      <c r="A111" s="14" t="s">
        <v>2997</v>
      </c>
      <c r="B111" s="14" t="s">
        <v>3015</v>
      </c>
      <c r="C111" s="14" t="s">
        <v>3016</v>
      </c>
      <c r="D111" s="16">
        <v>45820</v>
      </c>
      <c r="E111" s="16"/>
      <c r="F111" s="14" t="s">
        <v>3017</v>
      </c>
      <c r="G111" s="14" t="s">
        <v>3012</v>
      </c>
      <c r="H111" s="14" t="s">
        <v>3013</v>
      </c>
      <c r="I111" s="15">
        <v>2150</v>
      </c>
      <c r="J111" s="77"/>
      <c r="K111" s="92"/>
    </row>
    <row r="112" spans="1:25" ht="22.5" x14ac:dyDescent="0.2">
      <c r="A112" s="14" t="s">
        <v>2997</v>
      </c>
      <c r="B112" s="14" t="s">
        <v>3018</v>
      </c>
      <c r="C112" s="14" t="s">
        <v>3020</v>
      </c>
      <c r="D112" s="16">
        <v>45820</v>
      </c>
      <c r="E112" s="16"/>
      <c r="F112" s="14" t="s">
        <v>3023</v>
      </c>
      <c r="G112" s="14" t="s">
        <v>3021</v>
      </c>
      <c r="H112" s="14" t="s">
        <v>3022</v>
      </c>
      <c r="I112" s="15">
        <v>12135</v>
      </c>
      <c r="J112" s="77"/>
      <c r="K112" s="92"/>
    </row>
    <row r="113" spans="1:11" ht="22.5" x14ac:dyDescent="0.2">
      <c r="A113" s="14" t="s">
        <v>2997</v>
      </c>
      <c r="B113" s="14" t="s">
        <v>3024</v>
      </c>
      <c r="C113" s="14" t="s">
        <v>3025</v>
      </c>
      <c r="D113" s="16">
        <v>45821</v>
      </c>
      <c r="E113" s="16"/>
      <c r="F113" s="14" t="s">
        <v>3026</v>
      </c>
      <c r="G113" s="14" t="s">
        <v>3021</v>
      </c>
      <c r="H113" s="14" t="s">
        <v>3022</v>
      </c>
      <c r="I113" s="15">
        <v>6965</v>
      </c>
      <c r="J113" s="77"/>
      <c r="K113" s="92"/>
    </row>
    <row r="114" spans="1:11" ht="22.5" x14ac:dyDescent="0.2">
      <c r="A114" s="14" t="s">
        <v>2997</v>
      </c>
      <c r="B114" s="14" t="s">
        <v>3030</v>
      </c>
      <c r="C114" s="14" t="s">
        <v>3031</v>
      </c>
      <c r="D114" s="16">
        <v>45820</v>
      </c>
      <c r="E114" s="16"/>
      <c r="F114" s="14" t="s">
        <v>3032</v>
      </c>
      <c r="G114" s="14"/>
      <c r="H114" s="14" t="s">
        <v>3085</v>
      </c>
      <c r="I114" s="15">
        <v>1000</v>
      </c>
      <c r="J114" s="77"/>
      <c r="K114" s="92"/>
    </row>
    <row r="115" spans="1:11" ht="22.5" x14ac:dyDescent="0.2">
      <c r="A115" s="14" t="s">
        <v>2997</v>
      </c>
      <c r="B115" s="14" t="s">
        <v>3027</v>
      </c>
      <c r="C115" s="14" t="s">
        <v>3028</v>
      </c>
      <c r="D115" s="16">
        <v>45820</v>
      </c>
      <c r="E115" s="16"/>
      <c r="F115" s="14" t="s">
        <v>3029</v>
      </c>
      <c r="G115" s="14"/>
      <c r="H115" s="14" t="s">
        <v>3085</v>
      </c>
      <c r="I115" s="15">
        <v>980</v>
      </c>
      <c r="J115" s="77"/>
      <c r="K115" s="92"/>
    </row>
    <row r="116" spans="1:11" ht="33.75" x14ac:dyDescent="0.2">
      <c r="A116" s="14" t="s">
        <v>2997</v>
      </c>
      <c r="B116" s="14" t="s">
        <v>3033</v>
      </c>
      <c r="C116" s="14" t="s">
        <v>3034</v>
      </c>
      <c r="D116" s="16">
        <v>45834</v>
      </c>
      <c r="E116" s="16"/>
      <c r="F116" s="14" t="s">
        <v>3182</v>
      </c>
      <c r="G116" s="14" t="s">
        <v>3035</v>
      </c>
      <c r="H116" s="14" t="s">
        <v>3036</v>
      </c>
      <c r="I116" s="15">
        <v>1654.35</v>
      </c>
      <c r="J116" s="77"/>
      <c r="K116" s="92"/>
    </row>
    <row r="117" spans="1:11" ht="22.5" x14ac:dyDescent="0.2">
      <c r="A117" s="14" t="s">
        <v>2997</v>
      </c>
      <c r="B117" s="14" t="s">
        <v>3037</v>
      </c>
      <c r="C117" s="14" t="s">
        <v>3038</v>
      </c>
      <c r="D117" s="16">
        <v>45834</v>
      </c>
      <c r="E117" s="16"/>
      <c r="F117" s="14" t="s">
        <v>3183</v>
      </c>
      <c r="G117" s="14" t="s">
        <v>3035</v>
      </c>
      <c r="H117" s="14" t="s">
        <v>3036</v>
      </c>
      <c r="I117" s="15">
        <v>1710.93</v>
      </c>
      <c r="J117" s="77"/>
      <c r="K117" s="92"/>
    </row>
    <row r="118" spans="1:11" ht="22.5" x14ac:dyDescent="0.2">
      <c r="A118" s="14" t="s">
        <v>2997</v>
      </c>
      <c r="B118" s="14" t="s">
        <v>3039</v>
      </c>
      <c r="C118" s="14" t="s">
        <v>3040</v>
      </c>
      <c r="D118" s="16">
        <v>45833</v>
      </c>
      <c r="E118" s="16"/>
      <c r="F118" s="14" t="s">
        <v>3041</v>
      </c>
      <c r="G118" s="14" t="s">
        <v>3042</v>
      </c>
      <c r="H118" s="14" t="s">
        <v>3043</v>
      </c>
      <c r="I118" s="15">
        <v>960</v>
      </c>
      <c r="J118" s="77"/>
      <c r="K118" s="92"/>
    </row>
    <row r="119" spans="1:11" ht="22.5" x14ac:dyDescent="0.2">
      <c r="A119" s="14" t="s">
        <v>2997</v>
      </c>
      <c r="B119" s="14" t="s">
        <v>3044</v>
      </c>
      <c r="C119" s="14" t="s">
        <v>3045</v>
      </c>
      <c r="D119" s="16">
        <v>45825</v>
      </c>
      <c r="E119" s="16"/>
      <c r="F119" s="14" t="s">
        <v>3046</v>
      </c>
      <c r="G119" s="14" t="s">
        <v>3047</v>
      </c>
      <c r="H119" s="14" t="s">
        <v>3048</v>
      </c>
      <c r="I119" s="15">
        <v>627.29999999999995</v>
      </c>
      <c r="J119" s="77"/>
      <c r="K119" s="92"/>
    </row>
    <row r="120" spans="1:11" ht="22.5" x14ac:dyDescent="0.2">
      <c r="A120" s="14" t="s">
        <v>2997</v>
      </c>
      <c r="B120" s="14" t="s">
        <v>3049</v>
      </c>
      <c r="C120" s="14" t="s">
        <v>3050</v>
      </c>
      <c r="D120" s="16">
        <v>45835</v>
      </c>
      <c r="E120" s="16"/>
      <c r="F120" s="14" t="s">
        <v>3051</v>
      </c>
      <c r="G120" s="14"/>
      <c r="H120" s="14" t="s">
        <v>3052</v>
      </c>
      <c r="I120" s="15">
        <v>350</v>
      </c>
      <c r="J120" s="77"/>
      <c r="K120" s="92"/>
    </row>
    <row r="121" spans="1:11" ht="22.5" x14ac:dyDescent="0.2">
      <c r="A121" s="14" t="s">
        <v>2997</v>
      </c>
      <c r="B121" s="14" t="s">
        <v>3053</v>
      </c>
      <c r="C121" s="14" t="s">
        <v>3054</v>
      </c>
      <c r="D121" s="16">
        <v>45856</v>
      </c>
      <c r="E121" s="16"/>
      <c r="F121" s="14" t="s">
        <v>3032</v>
      </c>
      <c r="G121" s="14"/>
      <c r="H121" s="14" t="s">
        <v>3085</v>
      </c>
      <c r="I121" s="15">
        <v>250</v>
      </c>
      <c r="J121" s="77"/>
      <c r="K121" s="92"/>
    </row>
    <row r="122" spans="1:11" ht="22.5" x14ac:dyDescent="0.2">
      <c r="A122" s="14" t="s">
        <v>2997</v>
      </c>
      <c r="B122" s="14" t="s">
        <v>3055</v>
      </c>
      <c r="C122" s="14" t="s">
        <v>3056</v>
      </c>
      <c r="D122" s="16">
        <v>45854</v>
      </c>
      <c r="E122" s="16"/>
      <c r="F122" s="14" t="s">
        <v>3057</v>
      </c>
      <c r="G122" s="14" t="s">
        <v>3005</v>
      </c>
      <c r="H122" s="14" t="s">
        <v>3003</v>
      </c>
      <c r="I122" s="15">
        <v>620</v>
      </c>
      <c r="J122" s="77"/>
      <c r="K122" s="92"/>
    </row>
    <row r="123" spans="1:11" ht="22.5" x14ac:dyDescent="0.2">
      <c r="A123" s="14" t="s">
        <v>2997</v>
      </c>
      <c r="B123" s="14" t="s">
        <v>3058</v>
      </c>
      <c r="C123" s="14" t="s">
        <v>3059</v>
      </c>
      <c r="D123" s="16">
        <v>45856</v>
      </c>
      <c r="E123" s="16"/>
      <c r="F123" s="14" t="s">
        <v>3060</v>
      </c>
      <c r="G123" s="14"/>
      <c r="H123" s="14" t="s">
        <v>3085</v>
      </c>
      <c r="I123" s="15">
        <v>3055.5</v>
      </c>
      <c r="J123" s="77"/>
      <c r="K123" s="92"/>
    </row>
    <row r="124" spans="1:11" ht="22.5" x14ac:dyDescent="0.2">
      <c r="A124" s="14" t="s">
        <v>2997</v>
      </c>
      <c r="B124" s="14" t="s">
        <v>3061</v>
      </c>
      <c r="C124" s="14" t="s">
        <v>3062</v>
      </c>
      <c r="D124" s="16">
        <v>45870</v>
      </c>
      <c r="E124" s="16"/>
      <c r="F124" s="14" t="s">
        <v>3063</v>
      </c>
      <c r="G124" s="14" t="s">
        <v>3005</v>
      </c>
      <c r="H124" s="14" t="s">
        <v>3003</v>
      </c>
      <c r="I124" s="15">
        <v>620</v>
      </c>
      <c r="J124" s="77"/>
      <c r="K124" s="92"/>
    </row>
    <row r="125" spans="1:11" ht="45" x14ac:dyDescent="0.2">
      <c r="A125" s="14" t="s">
        <v>2997</v>
      </c>
      <c r="B125" s="14" t="s">
        <v>3064</v>
      </c>
      <c r="C125" s="14" t="s">
        <v>3065</v>
      </c>
      <c r="D125" s="16">
        <v>45894</v>
      </c>
      <c r="E125" s="16"/>
      <c r="F125" s="14" t="s">
        <v>3066</v>
      </c>
      <c r="G125" s="14" t="s">
        <v>3008</v>
      </c>
      <c r="H125" s="14" t="s">
        <v>3009</v>
      </c>
      <c r="I125" s="15">
        <v>820</v>
      </c>
      <c r="J125" s="77"/>
      <c r="K125" s="92"/>
    </row>
    <row r="126" spans="1:11" ht="22.5" x14ac:dyDescent="0.2">
      <c r="A126" s="14" t="s">
        <v>2997</v>
      </c>
      <c r="B126" s="14" t="s">
        <v>3067</v>
      </c>
      <c r="C126" s="14" t="s">
        <v>3068</v>
      </c>
      <c r="D126" s="16">
        <v>45848</v>
      </c>
      <c r="E126" s="16"/>
      <c r="F126" s="14" t="s">
        <v>3069</v>
      </c>
      <c r="G126" s="14" t="s">
        <v>3070</v>
      </c>
      <c r="H126" s="14" t="s">
        <v>3071</v>
      </c>
      <c r="I126" s="15">
        <v>3496</v>
      </c>
      <c r="J126" s="77"/>
      <c r="K126" s="92"/>
    </row>
    <row r="127" spans="1:11" ht="22.5" x14ac:dyDescent="0.2">
      <c r="A127" s="14" t="s">
        <v>2997</v>
      </c>
      <c r="B127" s="14" t="s">
        <v>3072</v>
      </c>
      <c r="C127" s="14" t="s">
        <v>3073</v>
      </c>
      <c r="D127" s="16">
        <v>45859</v>
      </c>
      <c r="E127" s="16"/>
      <c r="F127" s="14" t="s">
        <v>3074</v>
      </c>
      <c r="G127" s="14" t="s">
        <v>3075</v>
      </c>
      <c r="H127" s="14" t="s">
        <v>3076</v>
      </c>
      <c r="I127" s="15">
        <v>1000</v>
      </c>
      <c r="J127" s="77"/>
      <c r="K127" s="92"/>
    </row>
    <row r="128" spans="1:11" ht="22.5" x14ac:dyDescent="0.2">
      <c r="A128" s="14" t="s">
        <v>2997</v>
      </c>
      <c r="B128" s="14" t="s">
        <v>3077</v>
      </c>
      <c r="C128" s="14" t="s">
        <v>3078</v>
      </c>
      <c r="D128" s="16">
        <v>45848</v>
      </c>
      <c r="E128" s="16"/>
      <c r="F128" s="14" t="s">
        <v>3079</v>
      </c>
      <c r="G128" s="14" t="s">
        <v>3080</v>
      </c>
      <c r="H128" s="14" t="s">
        <v>3081</v>
      </c>
      <c r="I128" s="15">
        <v>1931.3</v>
      </c>
      <c r="J128" s="77"/>
      <c r="K128" s="92"/>
    </row>
    <row r="129" spans="1:11" ht="22.5" x14ac:dyDescent="0.2">
      <c r="A129" s="14" t="s">
        <v>2997</v>
      </c>
      <c r="B129" s="14" t="s">
        <v>3082</v>
      </c>
      <c r="C129" s="14" t="s">
        <v>3083</v>
      </c>
      <c r="D129" s="16">
        <v>45910</v>
      </c>
      <c r="E129" s="16"/>
      <c r="F129" s="14" t="s">
        <v>3084</v>
      </c>
      <c r="G129" s="14"/>
      <c r="H129" s="14" t="s">
        <v>3085</v>
      </c>
      <c r="I129" s="15">
        <v>250</v>
      </c>
      <c r="J129" s="77"/>
      <c r="K129" s="92"/>
    </row>
    <row r="130" spans="1:11" ht="22.5" x14ac:dyDescent="0.2">
      <c r="A130" s="14" t="s">
        <v>2997</v>
      </c>
      <c r="B130" s="14" t="s">
        <v>3086</v>
      </c>
      <c r="C130" s="14" t="s">
        <v>3087</v>
      </c>
      <c r="D130" s="16">
        <v>45896</v>
      </c>
      <c r="E130" s="16"/>
      <c r="F130" s="14" t="s">
        <v>3088</v>
      </c>
      <c r="G130" s="14" t="s">
        <v>3005</v>
      </c>
      <c r="H130" s="14" t="s">
        <v>3003</v>
      </c>
      <c r="I130" s="15">
        <v>650</v>
      </c>
      <c r="J130" s="77"/>
      <c r="K130" s="92"/>
    </row>
    <row r="131" spans="1:11" ht="22.5" x14ac:dyDescent="0.2">
      <c r="A131" s="14" t="s">
        <v>2997</v>
      </c>
      <c r="B131" s="14" t="s">
        <v>3089</v>
      </c>
      <c r="C131" s="14" t="s">
        <v>3090</v>
      </c>
      <c r="D131" s="16">
        <v>45923</v>
      </c>
      <c r="E131" s="16"/>
      <c r="F131" s="14" t="s">
        <v>3091</v>
      </c>
      <c r="G131" s="14" t="s">
        <v>3092</v>
      </c>
      <c r="H131" s="14" t="s">
        <v>3093</v>
      </c>
      <c r="I131" s="15">
        <v>600</v>
      </c>
      <c r="J131" s="77"/>
      <c r="K131" s="92"/>
    </row>
    <row r="132" spans="1:11" ht="22.5" x14ac:dyDescent="0.2">
      <c r="A132" s="14" t="s">
        <v>2997</v>
      </c>
      <c r="B132" s="14" t="s">
        <v>3094</v>
      </c>
      <c r="C132" s="14" t="s">
        <v>3095</v>
      </c>
      <c r="D132" s="16">
        <v>45917</v>
      </c>
      <c r="E132" s="16"/>
      <c r="F132" s="14" t="s">
        <v>3096</v>
      </c>
      <c r="G132" s="14" t="s">
        <v>3097</v>
      </c>
      <c r="H132" s="14" t="s">
        <v>3098</v>
      </c>
      <c r="I132" s="15">
        <v>3868.04</v>
      </c>
      <c r="J132" s="77"/>
      <c r="K132" s="92"/>
    </row>
    <row r="133" spans="1:11" ht="22.5" x14ac:dyDescent="0.2">
      <c r="A133" s="14" t="s">
        <v>2997</v>
      </c>
      <c r="B133" s="14" t="s">
        <v>3099</v>
      </c>
      <c r="C133" s="14" t="s">
        <v>3100</v>
      </c>
      <c r="D133" s="16">
        <v>45917</v>
      </c>
      <c r="E133" s="16"/>
      <c r="F133" s="14" t="s">
        <v>3102</v>
      </c>
      <c r="G133" s="14"/>
      <c r="H133" s="14" t="s">
        <v>3101</v>
      </c>
      <c r="I133" s="15">
        <v>768.25</v>
      </c>
      <c r="J133" s="77"/>
      <c r="K133" s="92"/>
    </row>
    <row r="134" spans="1:11" ht="22.5" x14ac:dyDescent="0.2">
      <c r="A134" s="14" t="s">
        <v>2997</v>
      </c>
      <c r="B134" s="14" t="s">
        <v>3103</v>
      </c>
      <c r="C134" s="14" t="s">
        <v>3104</v>
      </c>
      <c r="D134" s="16">
        <v>45924</v>
      </c>
      <c r="E134" s="16"/>
      <c r="F134" s="14" t="s">
        <v>3105</v>
      </c>
      <c r="G134" s="14" t="s">
        <v>3107</v>
      </c>
      <c r="H134" s="14" t="s">
        <v>3106</v>
      </c>
      <c r="I134" s="15">
        <v>300</v>
      </c>
      <c r="J134" s="77"/>
      <c r="K134" s="92"/>
    </row>
    <row r="135" spans="1:11" ht="22.5" x14ac:dyDescent="0.2">
      <c r="A135" s="14" t="s">
        <v>2997</v>
      </c>
      <c r="B135" s="14" t="s">
        <v>3108</v>
      </c>
      <c r="C135" s="14" t="s">
        <v>3109</v>
      </c>
      <c r="D135" s="16">
        <v>46009</v>
      </c>
      <c r="E135" s="16"/>
      <c r="F135" s="14" t="s">
        <v>3110</v>
      </c>
      <c r="G135" s="14" t="s">
        <v>3092</v>
      </c>
      <c r="H135" s="14" t="s">
        <v>3093</v>
      </c>
      <c r="I135" s="15">
        <v>1863</v>
      </c>
      <c r="J135" s="77"/>
      <c r="K135" s="92"/>
    </row>
    <row r="136" spans="1:11" ht="22.5" x14ac:dyDescent="0.2">
      <c r="A136" s="14" t="s">
        <v>2997</v>
      </c>
      <c r="B136" s="14" t="s">
        <v>3113</v>
      </c>
      <c r="C136" s="14" t="s">
        <v>3111</v>
      </c>
      <c r="D136" s="16">
        <v>45924</v>
      </c>
      <c r="E136" s="16"/>
      <c r="F136" s="14" t="s">
        <v>3112</v>
      </c>
      <c r="G136" s="14"/>
      <c r="H136" s="14" t="s">
        <v>3101</v>
      </c>
      <c r="I136" s="15">
        <v>383.7</v>
      </c>
      <c r="J136" s="77"/>
      <c r="K136" s="92"/>
    </row>
    <row r="137" spans="1:11" ht="22.5" x14ac:dyDescent="0.2">
      <c r="A137" s="14" t="s">
        <v>2997</v>
      </c>
      <c r="B137" s="14" t="s">
        <v>3114</v>
      </c>
      <c r="C137" s="14" t="s">
        <v>3115</v>
      </c>
      <c r="D137" s="16">
        <v>45995</v>
      </c>
      <c r="E137" s="16"/>
      <c r="F137" s="14" t="s">
        <v>3116</v>
      </c>
      <c r="G137" s="14" t="s">
        <v>3070</v>
      </c>
      <c r="H137" s="14" t="s">
        <v>3117</v>
      </c>
      <c r="I137" s="15">
        <v>1317</v>
      </c>
      <c r="J137" s="77"/>
      <c r="K137" s="92"/>
    </row>
    <row r="138" spans="1:11" ht="22.5" x14ac:dyDescent="0.2">
      <c r="A138" s="14" t="s">
        <v>2997</v>
      </c>
      <c r="B138" s="14" t="s">
        <v>3118</v>
      </c>
      <c r="C138" s="14" t="s">
        <v>3119</v>
      </c>
      <c r="D138" s="16">
        <v>45967</v>
      </c>
      <c r="E138" s="16"/>
      <c r="F138" s="14" t="s">
        <v>3120</v>
      </c>
      <c r="G138" s="14" t="s">
        <v>3070</v>
      </c>
      <c r="H138" s="14" t="s">
        <v>3117</v>
      </c>
      <c r="I138" s="15">
        <v>4000</v>
      </c>
      <c r="J138" s="77"/>
      <c r="K138" s="92"/>
    </row>
    <row r="139" spans="1:11" ht="22.5" x14ac:dyDescent="0.2">
      <c r="A139" s="14" t="s">
        <v>2997</v>
      </c>
      <c r="B139" s="14" t="s">
        <v>3121</v>
      </c>
      <c r="C139" s="14" t="s">
        <v>3122</v>
      </c>
      <c r="D139" s="16">
        <v>45923</v>
      </c>
      <c r="E139" s="16"/>
      <c r="F139" s="14" t="s">
        <v>3123</v>
      </c>
      <c r="G139" s="14" t="s">
        <v>3124</v>
      </c>
      <c r="H139" s="14" t="s">
        <v>3125</v>
      </c>
      <c r="I139" s="15">
        <v>227.83</v>
      </c>
      <c r="J139" s="77"/>
      <c r="K139" s="92"/>
    </row>
    <row r="140" spans="1:11" ht="22.5" x14ac:dyDescent="0.2">
      <c r="A140" s="14" t="s">
        <v>2997</v>
      </c>
      <c r="B140" s="14" t="s">
        <v>3126</v>
      </c>
      <c r="C140" s="14" t="s">
        <v>3127</v>
      </c>
      <c r="D140" s="16">
        <v>45917</v>
      </c>
      <c r="E140" s="16"/>
      <c r="F140" s="14" t="s">
        <v>3128</v>
      </c>
      <c r="G140" s="14" t="s">
        <v>3005</v>
      </c>
      <c r="H140" s="14" t="s">
        <v>3003</v>
      </c>
      <c r="I140" s="15">
        <v>650</v>
      </c>
      <c r="J140" s="77"/>
      <c r="K140" s="92"/>
    </row>
    <row r="141" spans="1:11" ht="22.5" x14ac:dyDescent="0.2">
      <c r="A141" s="14" t="s">
        <v>2997</v>
      </c>
      <c r="B141" s="14" t="s">
        <v>3129</v>
      </c>
      <c r="C141" s="14" t="s">
        <v>3130</v>
      </c>
      <c r="D141" s="16">
        <v>45951</v>
      </c>
      <c r="E141" s="16"/>
      <c r="F141" s="14" t="s">
        <v>3131</v>
      </c>
      <c r="G141" s="14" t="s">
        <v>3139</v>
      </c>
      <c r="H141" s="14" t="s">
        <v>3132</v>
      </c>
      <c r="I141" s="15">
        <v>1515</v>
      </c>
      <c r="J141" s="77"/>
      <c r="K141" s="92"/>
    </row>
    <row r="142" spans="1:11" ht="22.5" x14ac:dyDescent="0.2">
      <c r="A142" s="14" t="s">
        <v>2997</v>
      </c>
      <c r="B142" s="14" t="s">
        <v>3133</v>
      </c>
      <c r="C142" s="14" t="s">
        <v>3134</v>
      </c>
      <c r="D142" s="16">
        <v>45967</v>
      </c>
      <c r="E142" s="16"/>
      <c r="F142" s="14" t="s">
        <v>3135</v>
      </c>
      <c r="G142" s="14" t="s">
        <v>3070</v>
      </c>
      <c r="H142" s="14" t="s">
        <v>3117</v>
      </c>
      <c r="I142" s="15">
        <v>1120</v>
      </c>
      <c r="J142" s="77"/>
      <c r="K142" s="92"/>
    </row>
    <row r="143" spans="1:11" ht="22.5" x14ac:dyDescent="0.2">
      <c r="A143" s="14" t="s">
        <v>2997</v>
      </c>
      <c r="B143" s="14" t="s">
        <v>3136</v>
      </c>
      <c r="C143" s="14" t="s">
        <v>3137</v>
      </c>
      <c r="D143" s="16">
        <v>45951</v>
      </c>
      <c r="E143" s="16"/>
      <c r="F143" s="14" t="s">
        <v>3138</v>
      </c>
      <c r="G143" s="14" t="s">
        <v>3139</v>
      </c>
      <c r="H143" s="14" t="s">
        <v>3132</v>
      </c>
      <c r="I143" s="15">
        <v>1870</v>
      </c>
      <c r="J143" s="77"/>
      <c r="K143" s="92"/>
    </row>
    <row r="144" spans="1:11" ht="56.25" x14ac:dyDescent="0.2">
      <c r="A144" s="14" t="s">
        <v>2997</v>
      </c>
      <c r="B144" s="14" t="s">
        <v>3140</v>
      </c>
      <c r="C144" s="14" t="s">
        <v>3141</v>
      </c>
      <c r="D144" s="16">
        <v>46006</v>
      </c>
      <c r="E144" s="16"/>
      <c r="F144" s="14" t="s">
        <v>3142</v>
      </c>
      <c r="G144" s="14" t="s">
        <v>3008</v>
      </c>
      <c r="H144" s="14" t="s">
        <v>3009</v>
      </c>
      <c r="I144" s="15">
        <v>520</v>
      </c>
      <c r="J144" s="77"/>
      <c r="K144" s="92"/>
    </row>
    <row r="145" spans="1:11" ht="33.75" x14ac:dyDescent="0.2">
      <c r="A145" s="14" t="s">
        <v>2997</v>
      </c>
      <c r="B145" s="14" t="s">
        <v>3143</v>
      </c>
      <c r="C145" s="14" t="s">
        <v>3144</v>
      </c>
      <c r="D145" s="16">
        <v>46006</v>
      </c>
      <c r="E145" s="16"/>
      <c r="F145" s="14" t="s">
        <v>3145</v>
      </c>
      <c r="G145" s="14" t="s">
        <v>3008</v>
      </c>
      <c r="H145" s="14" t="s">
        <v>3009</v>
      </c>
      <c r="I145" s="15">
        <v>600</v>
      </c>
      <c r="J145" s="77"/>
      <c r="K145" s="92"/>
    </row>
    <row r="146" spans="1:11" ht="22.5" x14ac:dyDescent="0.2">
      <c r="A146" s="14" t="s">
        <v>2997</v>
      </c>
      <c r="B146" s="14" t="s">
        <v>3146</v>
      </c>
      <c r="C146" s="14" t="s">
        <v>3147</v>
      </c>
      <c r="D146" s="16">
        <v>46021</v>
      </c>
      <c r="E146" s="16"/>
      <c r="F146" s="14" t="s">
        <v>3148</v>
      </c>
      <c r="G146" s="14" t="s">
        <v>3149</v>
      </c>
      <c r="H146" s="14" t="s">
        <v>3150</v>
      </c>
      <c r="I146" s="15">
        <v>2995</v>
      </c>
      <c r="J146" s="77"/>
      <c r="K146" s="92"/>
    </row>
    <row r="147" spans="1:11" ht="45" x14ac:dyDescent="0.2">
      <c r="A147" s="14" t="s">
        <v>2997</v>
      </c>
      <c r="B147" s="14" t="s">
        <v>3151</v>
      </c>
      <c r="C147" s="14" t="s">
        <v>3152</v>
      </c>
      <c r="D147" s="16">
        <v>46001</v>
      </c>
      <c r="E147" s="16"/>
      <c r="F147" s="14" t="s">
        <v>3153</v>
      </c>
      <c r="G147" s="14" t="s">
        <v>3154</v>
      </c>
      <c r="H147" s="14" t="s">
        <v>3155</v>
      </c>
      <c r="I147" s="15">
        <v>270</v>
      </c>
      <c r="J147" s="77"/>
      <c r="K147" s="92"/>
    </row>
    <row r="148" spans="1:11" ht="22.5" x14ac:dyDescent="0.2">
      <c r="A148" s="14" t="s">
        <v>2997</v>
      </c>
      <c r="B148" s="14" t="s">
        <v>3156</v>
      </c>
      <c r="C148" s="14" t="s">
        <v>3157</v>
      </c>
      <c r="D148" s="16">
        <v>46021</v>
      </c>
      <c r="E148" s="16"/>
      <c r="F148" s="14" t="s">
        <v>3158</v>
      </c>
      <c r="G148" s="14" t="s">
        <v>3149</v>
      </c>
      <c r="H148" s="14" t="s">
        <v>3150</v>
      </c>
      <c r="I148" s="15">
        <v>2205</v>
      </c>
      <c r="J148" s="77"/>
      <c r="K148" s="92"/>
    </row>
    <row r="149" spans="1:11" ht="22.5" x14ac:dyDescent="0.2">
      <c r="A149" s="14" t="s">
        <v>2997</v>
      </c>
      <c r="B149" s="14" t="s">
        <v>3159</v>
      </c>
      <c r="C149" s="14" t="s">
        <v>3160</v>
      </c>
      <c r="D149" s="16">
        <v>45992</v>
      </c>
      <c r="E149" s="16"/>
      <c r="F149" s="14" t="s">
        <v>3161</v>
      </c>
      <c r="G149" s="14"/>
      <c r="H149" s="14" t="s">
        <v>3085</v>
      </c>
      <c r="I149" s="15">
        <v>1500</v>
      </c>
      <c r="J149" s="77"/>
      <c r="K149" s="92"/>
    </row>
    <row r="150" spans="1:11" ht="22.5" x14ac:dyDescent="0.2">
      <c r="A150" s="14" t="s">
        <v>2997</v>
      </c>
      <c r="B150" s="14" t="s">
        <v>3162</v>
      </c>
      <c r="C150" s="14" t="s">
        <v>3163</v>
      </c>
      <c r="D150" s="16">
        <v>46010</v>
      </c>
      <c r="E150" s="16"/>
      <c r="F150" s="14" t="s">
        <v>3164</v>
      </c>
      <c r="G150" s="14" t="s">
        <v>3097</v>
      </c>
      <c r="H150" s="14" t="s">
        <v>3098</v>
      </c>
      <c r="I150" s="15">
        <v>4274.25</v>
      </c>
      <c r="J150" s="77"/>
      <c r="K150" s="92"/>
    </row>
    <row r="151" spans="1:11" ht="22.5" x14ac:dyDescent="0.2">
      <c r="A151" s="14" t="s">
        <v>2997</v>
      </c>
      <c r="B151" s="14" t="s">
        <v>3165</v>
      </c>
      <c r="C151" s="14" t="s">
        <v>3166</v>
      </c>
      <c r="D151" s="16">
        <v>46010</v>
      </c>
      <c r="E151" s="16"/>
      <c r="F151" s="14" t="s">
        <v>3167</v>
      </c>
      <c r="G151" s="14" t="s">
        <v>3097</v>
      </c>
      <c r="H151" s="14" t="s">
        <v>3098</v>
      </c>
      <c r="I151" s="15">
        <v>3105.75</v>
      </c>
      <c r="J151" s="77"/>
      <c r="K151" s="92"/>
    </row>
    <row r="152" spans="1:11" ht="22.5" x14ac:dyDescent="0.2">
      <c r="A152" s="14" t="s">
        <v>2997</v>
      </c>
      <c r="B152" s="14" t="s">
        <v>3168</v>
      </c>
      <c r="C152" s="14" t="s">
        <v>3169</v>
      </c>
      <c r="D152" s="16">
        <v>46006</v>
      </c>
      <c r="E152" s="16"/>
      <c r="F152" s="14" t="s">
        <v>3170</v>
      </c>
      <c r="G152" s="14" t="s">
        <v>3008</v>
      </c>
      <c r="H152" s="14" t="s">
        <v>3009</v>
      </c>
      <c r="I152" s="15">
        <v>180</v>
      </c>
      <c r="J152" s="77"/>
      <c r="K152" s="92"/>
    </row>
    <row r="153" spans="1:11" ht="33.75" x14ac:dyDescent="0.2">
      <c r="A153" s="14" t="s">
        <v>2997</v>
      </c>
      <c r="B153" s="14" t="s">
        <v>3171</v>
      </c>
      <c r="C153" s="14" t="s">
        <v>3172</v>
      </c>
      <c r="D153" s="16">
        <v>46006</v>
      </c>
      <c r="E153" s="16"/>
      <c r="F153" s="14" t="s">
        <v>3173</v>
      </c>
      <c r="G153" s="14" t="s">
        <v>3008</v>
      </c>
      <c r="H153" s="14" t="s">
        <v>3009</v>
      </c>
      <c r="I153" s="15">
        <v>380</v>
      </c>
      <c r="J153" s="77"/>
      <c r="K153" s="92"/>
    </row>
    <row r="154" spans="1:11" ht="22.5" x14ac:dyDescent="0.2">
      <c r="A154" s="14" t="s">
        <v>2997</v>
      </c>
      <c r="B154" s="14" t="s">
        <v>3174</v>
      </c>
      <c r="C154" s="14" t="s">
        <v>3175</v>
      </c>
      <c r="D154" s="16">
        <v>46021</v>
      </c>
      <c r="E154" s="16"/>
      <c r="F154" s="14" t="s">
        <v>3176</v>
      </c>
      <c r="G154" s="14" t="s">
        <v>3097</v>
      </c>
      <c r="H154" s="14" t="s">
        <v>3098</v>
      </c>
      <c r="I154" s="15">
        <v>3059.63</v>
      </c>
      <c r="J154" s="77"/>
      <c r="K154" s="92"/>
    </row>
    <row r="155" spans="1:11" ht="22.5" x14ac:dyDescent="0.2">
      <c r="A155" s="14" t="s">
        <v>2997</v>
      </c>
      <c r="B155" s="14" t="s">
        <v>3177</v>
      </c>
      <c r="C155" s="14" t="s">
        <v>3178</v>
      </c>
      <c r="D155" s="16">
        <v>46021</v>
      </c>
      <c r="E155" s="16"/>
      <c r="F155" s="14" t="s">
        <v>3179</v>
      </c>
      <c r="G155" s="14" t="s">
        <v>3097</v>
      </c>
      <c r="H155" s="14" t="s">
        <v>3098</v>
      </c>
      <c r="I155" s="15">
        <v>2810.55</v>
      </c>
      <c r="J155" s="77"/>
      <c r="K155" s="92"/>
    </row>
    <row r="156" spans="1:11" ht="28.5" x14ac:dyDescent="0.2">
      <c r="A156" s="14" t="s">
        <v>2997</v>
      </c>
      <c r="B156" s="14" t="s">
        <v>3180</v>
      </c>
      <c r="C156" s="14"/>
      <c r="D156" s="16">
        <v>45820</v>
      </c>
      <c r="E156" s="16"/>
      <c r="F156" s="14" t="s">
        <v>3181</v>
      </c>
      <c r="G156" s="390" t="s">
        <v>3184</v>
      </c>
      <c r="H156" s="14" t="s">
        <v>3185</v>
      </c>
      <c r="I156" s="15">
        <v>5.22</v>
      </c>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55 G15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3"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footgolfová asociácia, Medveďovej 13, Bratislava, 851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42361885</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jana acaiova</cp:lastModifiedBy>
  <cp:revision/>
  <cp:lastPrinted>2025-01-23T13:30:36Z</cp:lastPrinted>
  <dcterms:created xsi:type="dcterms:W3CDTF">2017-02-20T06:20:12Z</dcterms:created>
  <dcterms:modified xsi:type="dcterms:W3CDTF">2026-04-10T07:08:57Z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