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Verejny\EKONOM\OBJEDNAVKY 2025\"/>
    </mc:Choice>
  </mc:AlternateContent>
  <xr:revisionPtr revIDLastSave="0" documentId="13_ncr:1_{B612EE6C-7EEA-452B-80DB-42CBE8941A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któbe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E39" i="2" s="1"/>
  <c r="F38" i="2"/>
  <c r="F33" i="2"/>
  <c r="E33" i="2" s="1"/>
  <c r="F15" i="2"/>
  <c r="E15" i="2" s="1"/>
  <c r="F11" i="2"/>
  <c r="E11" i="2" s="1"/>
  <c r="D35" i="2"/>
  <c r="E35" i="2" s="1"/>
  <c r="F31" i="2"/>
  <c r="E31" i="2" s="1"/>
  <c r="D27" i="2"/>
  <c r="D26" i="2"/>
  <c r="E26" i="2" s="1"/>
  <c r="D23" i="2"/>
  <c r="D18" i="2"/>
  <c r="F16" i="2"/>
  <c r="F13" i="2"/>
  <c r="F12" i="2"/>
  <c r="D9" i="2"/>
  <c r="E9" i="2" s="1"/>
  <c r="D8" i="2"/>
  <c r="E8" i="2" s="1"/>
  <c r="D7" i="2"/>
  <c r="E7" i="2" s="1"/>
  <c r="D5" i="2" l="1"/>
  <c r="E36" i="2"/>
  <c r="E30" i="2" l="1"/>
  <c r="E28" i="2"/>
  <c r="E18" i="2"/>
  <c r="E20" i="2" l="1"/>
  <c r="E19" i="2"/>
  <c r="F10" i="2"/>
  <c r="E10" i="2" s="1"/>
  <c r="F14" i="2"/>
  <c r="E14" i="2" s="1"/>
  <c r="D6" i="2"/>
  <c r="E6" i="2" s="1"/>
  <c r="E16" i="2" l="1"/>
  <c r="E13" i="2"/>
  <c r="E12" i="2"/>
  <c r="E5" i="2"/>
  <c r="E27" i="2"/>
  <c r="E23" i="2" l="1"/>
  <c r="E22" i="2" l="1"/>
  <c r="E38" i="2" l="1"/>
</calcChain>
</file>

<file path=xl/sharedStrings.xml><?xml version="1.0" encoding="utf-8"?>
<sst xmlns="http://schemas.openxmlformats.org/spreadsheetml/2006/main" count="248" uniqueCount="137">
  <si>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</si>
  <si>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</si>
  <si>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</si>
  <si>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</si>
  <si>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</si>
  <si>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</si>
  <si>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</si>
  <si>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</si>
  <si>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</si>
  <si>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</si>
  <si>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</si>
  <si>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</si>
  <si>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</si>
  <si>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</si>
  <si>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</si>
  <si>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</si>
  <si>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Beata Matušková Watzkeová                                   vedúci manažér EOaSS</t>
  </si>
  <si>
    <t>1</t>
  </si>
  <si>
    <t>2</t>
  </si>
  <si>
    <t>Malešická 2251/51, 130 00 Praha Žižkov</t>
  </si>
  <si>
    <t>5</t>
  </si>
  <si>
    <t>6</t>
  </si>
  <si>
    <t>S medics, s.r.o.</t>
  </si>
  <si>
    <t>Slovenský zväz Judo</t>
  </si>
  <si>
    <t>Olympijské námestie 1,                                      831 04 Bratislava</t>
  </si>
  <si>
    <t>stengl, a.s.</t>
  </si>
  <si>
    <t>Žižkova 26, 811 02 Bratislava</t>
  </si>
  <si>
    <t>Prehľad objednávok - október 2025</t>
  </si>
  <si>
    <t>08102025</t>
  </si>
  <si>
    <t>BIOG, s.r.o.</t>
  </si>
  <si>
    <t>Elektrárenská 12092, 831 04 Bratislava</t>
  </si>
  <si>
    <t>34123415</t>
  </si>
  <si>
    <t>Drobného 1902/8, 841 01 Bratislava</t>
  </si>
  <si>
    <t>50801589</t>
  </si>
  <si>
    <t>Rehab Care s. r. o.</t>
  </si>
  <si>
    <t>13102025</t>
  </si>
  <si>
    <t>Espresso SK s.r.o.</t>
  </si>
  <si>
    <t>Geologická 1F, 821 06 Bratislava</t>
  </si>
  <si>
    <t>15102025</t>
  </si>
  <si>
    <t>MARKO SK s.r.o.</t>
  </si>
  <si>
    <t>Topoľčianska 718/84, 949 01 Nitra</t>
  </si>
  <si>
    <t>46991352</t>
  </si>
  <si>
    <t>16102025</t>
  </si>
  <si>
    <t>Centrum polygrafických služieb</t>
  </si>
  <si>
    <t>Sklabinská 8414/1, 831 06 Bratislava</t>
  </si>
  <si>
    <t>42272360</t>
  </si>
  <si>
    <t>Slovenská olympijská marketingová, a.s.</t>
  </si>
  <si>
    <t>35801549</t>
  </si>
  <si>
    <t>Webglobe, a.s.</t>
  </si>
  <si>
    <t>Stará Prievozská 1349/2,                                   821 09 Bratislava</t>
  </si>
  <si>
    <t>52486567</t>
  </si>
  <si>
    <t>21102025</t>
  </si>
  <si>
    <t>SÚDST, s. r. o.</t>
  </si>
  <si>
    <t>Kvačalova 782/11, 010 04 Žilina</t>
  </si>
  <si>
    <t>36392405</t>
  </si>
  <si>
    <t>22102025</t>
  </si>
  <si>
    <t>Mixxer Medical s.r.o.</t>
  </si>
  <si>
    <t>Kollárova 49, 036 01 Martin</t>
  </si>
  <si>
    <t>36380725</t>
  </si>
  <si>
    <t>Harmed medical</t>
  </si>
  <si>
    <t>Šulekova 2, 811 06 Bratislava</t>
  </si>
  <si>
    <t>64085210</t>
  </si>
  <si>
    <t>INTES Poprad, s.r.o.</t>
  </si>
  <si>
    <t>Námestie sv. Egídia 95, 058 01 Poprad</t>
  </si>
  <si>
    <t>36449814</t>
  </si>
  <si>
    <t>17308518</t>
  </si>
  <si>
    <t>X-BIONIC SPHERE a.s.</t>
  </si>
  <si>
    <t>23102025</t>
  </si>
  <si>
    <t>Dubová 33/A, 931 01 Šamorín</t>
  </si>
  <si>
    <t>Rekreačné strediská Slovakia s.r.o.</t>
  </si>
  <si>
    <t>Konventná 7, 811 03 Bratislava</t>
  </si>
  <si>
    <t>24102025</t>
  </si>
  <si>
    <t>Klub šermu Šamorín</t>
  </si>
  <si>
    <t>Veterná 18, 931 01 Šamorín</t>
  </si>
  <si>
    <t>27102025</t>
  </si>
  <si>
    <t>Lukostrelecký klub Bratislava</t>
  </si>
  <si>
    <t>Ľuda Zúbka 29, 841 01 Bratislava</t>
  </si>
  <si>
    <t>37927281</t>
  </si>
  <si>
    <t>30102025</t>
  </si>
  <si>
    <t>35873426</t>
  </si>
  <si>
    <t>Režijný materiál - diagnostika</t>
  </si>
  <si>
    <t>Peter Čársky, SEPO</t>
  </si>
  <si>
    <t>Gajova 11, 811 09 Bratislava</t>
  </si>
  <si>
    <t>35002247</t>
  </si>
  <si>
    <t>46640134</t>
  </si>
  <si>
    <t>Proeko s.r.o.</t>
  </si>
  <si>
    <t>Strmý vŕšok 18, 841 06 Bratislava</t>
  </si>
  <si>
    <t>Ján Valuška-NutriSportBalance</t>
  </si>
  <si>
    <t>Kordiky 183, 976 34 Tajov</t>
  </si>
  <si>
    <t>22717978</t>
  </si>
  <si>
    <t>Casual s.r.o.</t>
  </si>
  <si>
    <t>Solúnska 4, 841 10 Bratislava</t>
  </si>
  <si>
    <t>35857293</t>
  </si>
  <si>
    <t>20102025</t>
  </si>
  <si>
    <t>Algate s.r.o.</t>
  </si>
  <si>
    <t>Technická 5, 821 04 Bratislava</t>
  </si>
  <si>
    <t>44769890</t>
  </si>
  <si>
    <t>7</t>
  </si>
  <si>
    <t>MUDr. Jan Hiblbauer</t>
  </si>
  <si>
    <t>Pražská třída 916/65,                              500 04 Hradec Králové, ČR</t>
  </si>
  <si>
    <t>8</t>
  </si>
  <si>
    <t>Swim Warriors</t>
  </si>
  <si>
    <t>M. R. Štefánika 1890/38,                                  960 01 Zvolen</t>
  </si>
  <si>
    <t>Slovenská asociácia kondičných trénerov (SAKT)</t>
  </si>
  <si>
    <t>Tajovského 40, 974 01 Banská Bystrica</t>
  </si>
  <si>
    <t>31102025</t>
  </si>
  <si>
    <t>Miroslava Nováková</t>
  </si>
  <si>
    <t>Vlastina 530/9, 160 00 Praha 6, ČR</t>
  </si>
  <si>
    <t>Povex s.r.o.</t>
  </si>
  <si>
    <t>Nevädzova 6F, 821 01 Bratislava</t>
  </si>
  <si>
    <t>Zdravotnícky materiál diagnostika, fyzioterapia</t>
  </si>
  <si>
    <t>Cerviko-brachiálne dysfunkcie</t>
  </si>
  <si>
    <t>Suchá ihla</t>
  </si>
  <si>
    <t>Temporo-mandibulárne dysfunkcie</t>
  </si>
  <si>
    <t>Suchá ihla - orofaciálna oblasť</t>
  </si>
  <si>
    <t>Technické zabezpečenie NŠC</t>
  </si>
  <si>
    <t>Zabezpečenie mediálnych služieb a výstupov</t>
  </si>
  <si>
    <t xml:space="preserve">Edičná činnosť </t>
  </si>
  <si>
    <t>Služby spojené s inovačným vzdelávaním</t>
  </si>
  <si>
    <t>Elektronické služby - email</t>
  </si>
  <si>
    <t>Materiálno technické zabezpečenie - lodenica Zlaté piesky</t>
  </si>
  <si>
    <t>Servis, oprava, údržba MV</t>
  </si>
  <si>
    <t>Školenie</t>
  </si>
  <si>
    <t>Materiálno technické zabezpečenie - diagnostika, fyzioterapia</t>
  </si>
  <si>
    <t>Zdravotnícky spotrebný materiál - diagnostika, fyzioterapia</t>
  </si>
  <si>
    <t>Športová príprava Kristína Lili Križová</t>
  </si>
  <si>
    <t>Športová príprava Lea Anna Krajčovičová</t>
  </si>
  <si>
    <t>Služby spojené so vzdelávaním</t>
  </si>
  <si>
    <t>Športová príprava Žofia Strapeková</t>
  </si>
  <si>
    <t>Športová príprava Á. Fazekas</t>
  </si>
  <si>
    <t xml:space="preserve">Športová príprava, súťaž D. Medveczky </t>
  </si>
  <si>
    <t>Servisné práce</t>
  </si>
  <si>
    <t>Prodpora ISŠ 10/2025</t>
  </si>
  <si>
    <t>Upratovacie a čistiace práce 10/2025</t>
  </si>
  <si>
    <t>CENTRUM VÝŽIVY s.r.o.</t>
  </si>
  <si>
    <t>Jarošova 1, 831 03 Bratislava</t>
  </si>
  <si>
    <t>Správa počítačových sietí  10-11/2025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</si>
</sst>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/>
    <xf numFmtId="44" fontId="11" fillId="0" borderId="0" xfId="0" applyNumberFormat="1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4" fillId="0" borderId="5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right" vertical="center"/>
    </xf>
    <xf numFmtId="49" fontId="15" fillId="0" borderId="5" xfId="0" applyNumberFormat="1" applyFont="1" applyBorder="1" applyAlignment="1">
      <alignment horizontal="right" vertical="center" wrapText="1"/>
    </xf>
    <xf numFmtId="2" fontId="15" fillId="0" borderId="5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4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right" vertical="center" wrapText="1"/>
    </xf>
    <xf numFmtId="44" fontId="9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5" fontId="8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5"/>
  <sheetViews>
    <sheetView tabSelected="1" topLeftCell="A10" zoomScale="85" zoomScaleNormal="85" workbookViewId="0">
      <selection activeCell="C37" sqref="C37"/>
    </sheetView>
  </sheetViews>
  <sheetFormatPr defaultColWidth="9.21875" defaultRowHeight="15.6" x14ac:dyDescent="0.3"/>
  <cols>
    <col min="1" max="1" width="11.21875" style="2" customWidth="1"/>
    <col min="2" max="2" width="2.77734375" style="2" customWidth="1"/>
    <col min="3" max="3" width="52.21875" style="5" customWidth="1"/>
    <col min="4" max="4" width="12.21875" style="15" bestFit="1" customWidth="1"/>
    <col min="5" max="5" width="12.77734375" style="20" bestFit="1" customWidth="1"/>
    <col min="6" max="6" width="13.21875" style="26" bestFit="1" customWidth="1"/>
    <col min="7" max="7" width="9.21875" style="3"/>
    <col min="8" max="8" width="13.77734375" style="2" customWidth="1"/>
    <col min="9" max="9" width="28" style="15" customWidth="1"/>
    <col min="10" max="10" width="32.77734375" style="15" customWidth="1"/>
    <col min="11" max="11" width="10.21875" style="2" bestFit="1" customWidth="1"/>
    <col min="12" max="12" width="26.77734375" style="5" customWidth="1"/>
    <col min="13" max="16384" width="9.21875" style="2"/>
  </cols>
  <sheetData>
    <row r="1" spans="1:12" x14ac:dyDescent="0.3">
      <c r="A1" s="96" t="s">
        <v>27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2" thickBot="1" x14ac:dyDescent="0.35">
      <c r="A2" s="3"/>
      <c r="B2" s="4"/>
      <c r="D2" s="6"/>
      <c r="E2" s="21"/>
      <c r="F2" s="23"/>
      <c r="G2" s="1"/>
      <c r="H2" s="7"/>
      <c r="I2" s="8"/>
      <c r="J2" s="8"/>
    </row>
    <row r="3" spans="1:12" s="15" customFormat="1" ht="16.2" thickBot="1" x14ac:dyDescent="0.35">
      <c r="A3" s="97">
        <v>1</v>
      </c>
      <c r="B3" s="98"/>
      <c r="C3" s="9">
        <v>2</v>
      </c>
      <c r="D3" s="10"/>
      <c r="E3" s="22"/>
      <c r="F3" s="24" t="s">
        <v>0</v>
      </c>
      <c r="G3" s="10" t="s">
        <v>1</v>
      </c>
      <c r="H3" s="11">
        <v>5</v>
      </c>
      <c r="I3" s="12" t="s">
        <v>2</v>
      </c>
      <c r="J3" s="13" t="s">
        <v>3</v>
      </c>
      <c r="K3" s="11">
        <v>7</v>
      </c>
      <c r="L3" s="14" t="s">
        <v>4</v>
      </c>
    </row>
    <row r="4" spans="1:12" s="15" customFormat="1" ht="31.2" x14ac:dyDescent="0.3">
      <c r="A4" s="99" t="s">
        <v>5</v>
      </c>
      <c r="B4" s="100"/>
      <c r="C4" s="9" t="s">
        <v>6</v>
      </c>
      <c r="D4" s="16" t="s">
        <v>7</v>
      </c>
      <c r="E4" s="22" t="s">
        <v>8</v>
      </c>
      <c r="F4" s="25" t="s">
        <v>9</v>
      </c>
      <c r="G4" s="10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8" t="s">
        <v>15</v>
      </c>
    </row>
    <row r="5" spans="1:12" s="91" customFormat="1" ht="45" customHeight="1" x14ac:dyDescent="0.3">
      <c r="A5" s="83" t="s">
        <v>28</v>
      </c>
      <c r="B5" s="84" t="s">
        <v>17</v>
      </c>
      <c r="C5" s="85" t="s">
        <v>110</v>
      </c>
      <c r="D5" s="86">
        <f>F5/1.23</f>
        <v>825.20325203252037</v>
      </c>
      <c r="E5" s="86">
        <f t="shared" ref="E5:E16" si="0">F5-D5</f>
        <v>189.79674796747963</v>
      </c>
      <c r="F5" s="87">
        <v>1015</v>
      </c>
      <c r="G5" s="88"/>
      <c r="H5" s="89">
        <v>45938</v>
      </c>
      <c r="I5" s="90" t="s">
        <v>29</v>
      </c>
      <c r="J5" s="90" t="s">
        <v>30</v>
      </c>
      <c r="K5" s="88" t="s">
        <v>31</v>
      </c>
      <c r="L5" s="90" t="s">
        <v>16</v>
      </c>
    </row>
    <row r="6" spans="1:12" s="94" customFormat="1" ht="45" customHeight="1" x14ac:dyDescent="0.3">
      <c r="A6" s="92" t="s">
        <v>35</v>
      </c>
      <c r="B6" s="88" t="s">
        <v>17</v>
      </c>
      <c r="C6" s="85" t="s">
        <v>111</v>
      </c>
      <c r="D6" s="86">
        <f>F6/1.23</f>
        <v>341.46341463414637</v>
      </c>
      <c r="E6" s="86">
        <f t="shared" si="0"/>
        <v>78.536585365853625</v>
      </c>
      <c r="F6" s="93">
        <v>420</v>
      </c>
      <c r="G6" s="88"/>
      <c r="H6" s="89">
        <v>45943</v>
      </c>
      <c r="I6" s="90" t="s">
        <v>34</v>
      </c>
      <c r="J6" s="90" t="s">
        <v>32</v>
      </c>
      <c r="K6" s="88" t="s">
        <v>33</v>
      </c>
      <c r="L6" s="90" t="s">
        <v>16</v>
      </c>
    </row>
    <row r="7" spans="1:12" s="94" customFormat="1" ht="45" customHeight="1" x14ac:dyDescent="0.3">
      <c r="A7" s="92" t="s">
        <v>35</v>
      </c>
      <c r="B7" s="88" t="s">
        <v>18</v>
      </c>
      <c r="C7" s="85" t="s">
        <v>112</v>
      </c>
      <c r="D7" s="86">
        <f>F7/1.23</f>
        <v>422.76422764227641</v>
      </c>
      <c r="E7" s="86">
        <f t="shared" ref="E7" si="1">F7-D7</f>
        <v>97.23577235772359</v>
      </c>
      <c r="F7" s="93">
        <v>520</v>
      </c>
      <c r="G7" s="88"/>
      <c r="H7" s="89">
        <v>45943</v>
      </c>
      <c r="I7" s="90" t="s">
        <v>34</v>
      </c>
      <c r="J7" s="90" t="s">
        <v>32</v>
      </c>
      <c r="K7" s="88" t="s">
        <v>33</v>
      </c>
      <c r="L7" s="90" t="s">
        <v>16</v>
      </c>
    </row>
    <row r="8" spans="1:12" s="94" customFormat="1" ht="45" customHeight="1" x14ac:dyDescent="0.3">
      <c r="A8" s="92" t="s">
        <v>35</v>
      </c>
      <c r="B8" s="88" t="s">
        <v>0</v>
      </c>
      <c r="C8" s="85" t="s">
        <v>113</v>
      </c>
      <c r="D8" s="86">
        <f>F8/1.23</f>
        <v>463.41463414634148</v>
      </c>
      <c r="E8" s="86">
        <f t="shared" ref="E8" si="2">F8-D8</f>
        <v>106.58536585365852</v>
      </c>
      <c r="F8" s="93">
        <v>570</v>
      </c>
      <c r="G8" s="88"/>
      <c r="H8" s="89">
        <v>45943</v>
      </c>
      <c r="I8" s="90" t="s">
        <v>34</v>
      </c>
      <c r="J8" s="90" t="s">
        <v>32</v>
      </c>
      <c r="K8" s="88" t="s">
        <v>33</v>
      </c>
      <c r="L8" s="90" t="s">
        <v>16</v>
      </c>
    </row>
    <row r="9" spans="1:12" s="94" customFormat="1" ht="45" customHeight="1" x14ac:dyDescent="0.3">
      <c r="A9" s="92" t="s">
        <v>35</v>
      </c>
      <c r="B9" s="88" t="s">
        <v>1</v>
      </c>
      <c r="C9" s="85" t="s">
        <v>114</v>
      </c>
      <c r="D9" s="86">
        <f>F9/1.23</f>
        <v>170.73170731707319</v>
      </c>
      <c r="E9" s="86">
        <f t="shared" ref="E9" si="3">F9-D9</f>
        <v>39.268292682926813</v>
      </c>
      <c r="F9" s="93">
        <v>210</v>
      </c>
      <c r="G9" s="88"/>
      <c r="H9" s="89">
        <v>45943</v>
      </c>
      <c r="I9" s="90" t="s">
        <v>34</v>
      </c>
      <c r="J9" s="90" t="s">
        <v>32</v>
      </c>
      <c r="K9" s="88" t="s">
        <v>33</v>
      </c>
      <c r="L9" s="90" t="s">
        <v>16</v>
      </c>
    </row>
    <row r="10" spans="1:12" s="91" customFormat="1" ht="45" customHeight="1" x14ac:dyDescent="0.3">
      <c r="A10" s="83" t="s">
        <v>38</v>
      </c>
      <c r="B10" s="84" t="s">
        <v>17</v>
      </c>
      <c r="C10" s="85" t="s">
        <v>115</v>
      </c>
      <c r="D10" s="86">
        <v>1365.85</v>
      </c>
      <c r="E10" s="86">
        <f t="shared" ref="E10:E11" si="4">F10-D10</f>
        <v>314.14549999999986</v>
      </c>
      <c r="F10" s="87">
        <f t="shared" ref="F10" si="5">D10*1.23</f>
        <v>1679.9954999999998</v>
      </c>
      <c r="G10" s="88"/>
      <c r="H10" s="89">
        <v>45945</v>
      </c>
      <c r="I10" s="90" t="s">
        <v>39</v>
      </c>
      <c r="J10" s="90" t="s">
        <v>40</v>
      </c>
      <c r="K10" s="88" t="s">
        <v>41</v>
      </c>
      <c r="L10" s="90" t="s">
        <v>16</v>
      </c>
    </row>
    <row r="11" spans="1:12" s="91" customFormat="1" ht="45" customHeight="1" x14ac:dyDescent="0.3">
      <c r="A11" s="83" t="s">
        <v>38</v>
      </c>
      <c r="B11" s="84" t="s">
        <v>18</v>
      </c>
      <c r="C11" s="85" t="s">
        <v>116</v>
      </c>
      <c r="D11" s="86">
        <v>13108.1</v>
      </c>
      <c r="E11" s="86">
        <f t="shared" si="4"/>
        <v>3014.8629999999994</v>
      </c>
      <c r="F11" s="87">
        <f>D11*1.23</f>
        <v>16122.963</v>
      </c>
      <c r="G11" s="88"/>
      <c r="H11" s="89">
        <v>45945</v>
      </c>
      <c r="I11" s="90" t="s">
        <v>90</v>
      </c>
      <c r="J11" s="90" t="s">
        <v>91</v>
      </c>
      <c r="K11" s="88" t="s">
        <v>92</v>
      </c>
      <c r="L11" s="90" t="s">
        <v>16</v>
      </c>
    </row>
    <row r="12" spans="1:12" s="91" customFormat="1" ht="45" customHeight="1" x14ac:dyDescent="0.3">
      <c r="A12" s="83" t="s">
        <v>42</v>
      </c>
      <c r="B12" s="84" t="s">
        <v>17</v>
      </c>
      <c r="C12" s="85" t="s">
        <v>117</v>
      </c>
      <c r="D12" s="86">
        <v>272</v>
      </c>
      <c r="E12" s="86">
        <f t="shared" si="0"/>
        <v>13.600000000000023</v>
      </c>
      <c r="F12" s="87">
        <f>D12*1.05</f>
        <v>285.60000000000002</v>
      </c>
      <c r="G12" s="88"/>
      <c r="H12" s="89">
        <v>45946</v>
      </c>
      <c r="I12" s="90" t="s">
        <v>43</v>
      </c>
      <c r="J12" s="90" t="s">
        <v>44</v>
      </c>
      <c r="K12" s="88" t="s">
        <v>45</v>
      </c>
      <c r="L12" s="90" t="s">
        <v>16</v>
      </c>
    </row>
    <row r="13" spans="1:12" s="91" customFormat="1" ht="45" customHeight="1" x14ac:dyDescent="0.3">
      <c r="A13" s="83" t="s">
        <v>42</v>
      </c>
      <c r="B13" s="84" t="s">
        <v>18</v>
      </c>
      <c r="C13" s="85" t="s">
        <v>118</v>
      </c>
      <c r="D13" s="86">
        <v>150</v>
      </c>
      <c r="E13" s="86">
        <f t="shared" si="0"/>
        <v>34.5</v>
      </c>
      <c r="F13" s="87">
        <f>D13*1.23</f>
        <v>184.5</v>
      </c>
      <c r="G13" s="88"/>
      <c r="H13" s="89">
        <v>45946</v>
      </c>
      <c r="I13" s="90" t="s">
        <v>46</v>
      </c>
      <c r="J13" s="90" t="s">
        <v>24</v>
      </c>
      <c r="K13" s="88" t="s">
        <v>47</v>
      </c>
      <c r="L13" s="90" t="s">
        <v>16</v>
      </c>
    </row>
    <row r="14" spans="1:12" s="91" customFormat="1" ht="45" customHeight="1" x14ac:dyDescent="0.3">
      <c r="A14" s="83" t="s">
        <v>42</v>
      </c>
      <c r="B14" s="84" t="s">
        <v>0</v>
      </c>
      <c r="C14" s="85" t="s">
        <v>119</v>
      </c>
      <c r="D14" s="86">
        <v>38.28</v>
      </c>
      <c r="E14" s="86">
        <f t="shared" si="0"/>
        <v>8.8044000000000011</v>
      </c>
      <c r="F14" s="87">
        <f t="shared" ref="F14:F15" si="6">D14*1.23</f>
        <v>47.084400000000002</v>
      </c>
      <c r="G14" s="88"/>
      <c r="H14" s="89">
        <v>45946</v>
      </c>
      <c r="I14" s="90" t="s">
        <v>48</v>
      </c>
      <c r="J14" s="90" t="s">
        <v>49</v>
      </c>
      <c r="K14" s="88" t="s">
        <v>50</v>
      </c>
      <c r="L14" s="90" t="s">
        <v>16</v>
      </c>
    </row>
    <row r="15" spans="1:12" s="91" customFormat="1" ht="45" customHeight="1" x14ac:dyDescent="0.3">
      <c r="A15" s="83" t="s">
        <v>93</v>
      </c>
      <c r="B15" s="84" t="s">
        <v>17</v>
      </c>
      <c r="C15" s="85" t="s">
        <v>120</v>
      </c>
      <c r="D15" s="86">
        <v>4772.3599999999997</v>
      </c>
      <c r="E15" s="86">
        <f t="shared" si="0"/>
        <v>1097.6427999999996</v>
      </c>
      <c r="F15" s="87">
        <f t="shared" si="6"/>
        <v>5870.0027999999993</v>
      </c>
      <c r="G15" s="88"/>
      <c r="H15" s="89">
        <v>45950</v>
      </c>
      <c r="I15" s="90" t="s">
        <v>94</v>
      </c>
      <c r="J15" s="90" t="s">
        <v>95</v>
      </c>
      <c r="K15" s="88" t="s">
        <v>96</v>
      </c>
      <c r="L15" s="90" t="s">
        <v>16</v>
      </c>
    </row>
    <row r="16" spans="1:12" s="91" customFormat="1" ht="45" customHeight="1" x14ac:dyDescent="0.3">
      <c r="A16" s="83" t="s">
        <v>51</v>
      </c>
      <c r="B16" s="84" t="s">
        <v>18</v>
      </c>
      <c r="C16" s="85" t="s">
        <v>121</v>
      </c>
      <c r="D16" s="86">
        <v>250</v>
      </c>
      <c r="E16" s="86">
        <f t="shared" si="0"/>
        <v>57.5</v>
      </c>
      <c r="F16" s="87">
        <f>D16*1.23</f>
        <v>307.5</v>
      </c>
      <c r="G16" s="88"/>
      <c r="H16" s="89">
        <v>45951</v>
      </c>
      <c r="I16" s="90" t="s">
        <v>52</v>
      </c>
      <c r="J16" s="90" t="s">
        <v>53</v>
      </c>
      <c r="K16" s="88" t="s">
        <v>54</v>
      </c>
      <c r="L16" s="90" t="s">
        <v>16</v>
      </c>
    </row>
    <row r="17" spans="1:12" s="91" customFormat="1" ht="43.5" customHeight="1" x14ac:dyDescent="0.3">
      <c r="A17" s="83" t="s">
        <v>51</v>
      </c>
      <c r="B17" s="84" t="s">
        <v>0</v>
      </c>
      <c r="C17" s="85" t="s">
        <v>122</v>
      </c>
      <c r="D17" s="86">
        <v>98</v>
      </c>
      <c r="E17" s="86">
        <v>0</v>
      </c>
      <c r="F17" s="95">
        <v>98</v>
      </c>
      <c r="G17" s="88"/>
      <c r="H17" s="89">
        <v>45952</v>
      </c>
      <c r="I17" s="90" t="s">
        <v>85</v>
      </c>
      <c r="J17" s="90" t="s">
        <v>86</v>
      </c>
      <c r="K17" s="90">
        <v>35900831</v>
      </c>
      <c r="L17" s="90" t="s">
        <v>16</v>
      </c>
    </row>
    <row r="18" spans="1:12" s="91" customFormat="1" ht="45" customHeight="1" x14ac:dyDescent="0.3">
      <c r="A18" s="83" t="s">
        <v>55</v>
      </c>
      <c r="B18" s="84" t="s">
        <v>17</v>
      </c>
      <c r="C18" s="85" t="s">
        <v>123</v>
      </c>
      <c r="D18" s="86">
        <f>F18/1.23</f>
        <v>119.51219512195122</v>
      </c>
      <c r="E18" s="86">
        <f t="shared" ref="E18" si="7">F18-D18</f>
        <v>27.487804878048777</v>
      </c>
      <c r="F18" s="87">
        <v>147</v>
      </c>
      <c r="G18" s="88"/>
      <c r="H18" s="89">
        <v>45952</v>
      </c>
      <c r="I18" s="90" t="s">
        <v>56</v>
      </c>
      <c r="J18" s="90" t="s">
        <v>57</v>
      </c>
      <c r="K18" s="88" t="s">
        <v>58</v>
      </c>
      <c r="L18" s="90" t="s">
        <v>16</v>
      </c>
    </row>
    <row r="19" spans="1:12" s="91" customFormat="1" ht="45" customHeight="1" x14ac:dyDescent="0.3">
      <c r="A19" s="83" t="s">
        <v>55</v>
      </c>
      <c r="B19" s="84" t="s">
        <v>18</v>
      </c>
      <c r="C19" s="85" t="s">
        <v>124</v>
      </c>
      <c r="D19" s="86">
        <v>90</v>
      </c>
      <c r="E19" s="86">
        <f>F19-D19</f>
        <v>0</v>
      </c>
      <c r="F19" s="87">
        <v>90</v>
      </c>
      <c r="G19" s="88"/>
      <c r="H19" s="89">
        <v>45952</v>
      </c>
      <c r="I19" s="90" t="s">
        <v>59</v>
      </c>
      <c r="J19" s="90" t="s">
        <v>60</v>
      </c>
      <c r="K19" s="88" t="s">
        <v>61</v>
      </c>
      <c r="L19" s="90" t="s">
        <v>16</v>
      </c>
    </row>
    <row r="20" spans="1:12" s="91" customFormat="1" ht="45" customHeight="1" x14ac:dyDescent="0.3">
      <c r="A20" s="83" t="s">
        <v>55</v>
      </c>
      <c r="B20" s="84" t="s">
        <v>0</v>
      </c>
      <c r="C20" s="85" t="s">
        <v>124</v>
      </c>
      <c r="D20" s="86">
        <v>144</v>
      </c>
      <c r="E20" s="86">
        <f>F20-D20</f>
        <v>0</v>
      </c>
      <c r="F20" s="87">
        <v>144</v>
      </c>
      <c r="G20" s="88"/>
      <c r="H20" s="89">
        <v>45952</v>
      </c>
      <c r="I20" s="90" t="s">
        <v>62</v>
      </c>
      <c r="J20" s="90" t="s">
        <v>63</v>
      </c>
      <c r="K20" s="88" t="s">
        <v>64</v>
      </c>
      <c r="L20" s="90" t="s">
        <v>16</v>
      </c>
    </row>
    <row r="21" spans="1:12" s="91" customFormat="1" ht="45" customHeight="1" x14ac:dyDescent="0.3">
      <c r="A21" s="83" t="s">
        <v>55</v>
      </c>
      <c r="B21" s="84" t="s">
        <v>1</v>
      </c>
      <c r="C21" s="85" t="s">
        <v>125</v>
      </c>
      <c r="D21" s="86">
        <v>1165</v>
      </c>
      <c r="E21" s="86">
        <v>0</v>
      </c>
      <c r="F21" s="87">
        <v>1165</v>
      </c>
      <c r="G21" s="88"/>
      <c r="H21" s="89">
        <v>45952</v>
      </c>
      <c r="I21" s="90" t="s">
        <v>23</v>
      </c>
      <c r="J21" s="90" t="s">
        <v>24</v>
      </c>
      <c r="K21" s="88" t="s">
        <v>65</v>
      </c>
      <c r="L21" s="90" t="s">
        <v>16</v>
      </c>
    </row>
    <row r="22" spans="1:12" s="91" customFormat="1" ht="43.5" customHeight="1" x14ac:dyDescent="0.3">
      <c r="A22" s="83" t="s">
        <v>55</v>
      </c>
      <c r="B22" s="84" t="s">
        <v>20</v>
      </c>
      <c r="C22" s="85" t="s">
        <v>123</v>
      </c>
      <c r="D22" s="86">
        <v>1194</v>
      </c>
      <c r="E22" s="86">
        <f t="shared" ref="E22" si="8">F22-D22</f>
        <v>0</v>
      </c>
      <c r="F22" s="95">
        <v>1194</v>
      </c>
      <c r="G22" s="88"/>
      <c r="H22" s="89">
        <v>45952</v>
      </c>
      <c r="I22" s="90" t="s">
        <v>22</v>
      </c>
      <c r="J22" s="90" t="s">
        <v>19</v>
      </c>
      <c r="K22" s="90">
        <v>60465271</v>
      </c>
      <c r="L22" s="90" t="s">
        <v>16</v>
      </c>
    </row>
    <row r="23" spans="1:12" s="91" customFormat="1" ht="43.5" customHeight="1" x14ac:dyDescent="0.3">
      <c r="A23" s="83" t="s">
        <v>55</v>
      </c>
      <c r="B23" s="84" t="s">
        <v>21</v>
      </c>
      <c r="C23" s="85" t="s">
        <v>126</v>
      </c>
      <c r="D23" s="86">
        <f>F23/1.23</f>
        <v>195.1219512195122</v>
      </c>
      <c r="E23" s="86">
        <f t="shared" ref="E23:E36" si="9">F23-D23</f>
        <v>44.878048780487802</v>
      </c>
      <c r="F23" s="95">
        <v>240</v>
      </c>
      <c r="G23" s="88"/>
      <c r="H23" s="89">
        <v>45952</v>
      </c>
      <c r="I23" s="90" t="s">
        <v>66</v>
      </c>
      <c r="J23" s="90" t="s">
        <v>68</v>
      </c>
      <c r="K23" s="90">
        <v>46640134</v>
      </c>
      <c r="L23" s="90" t="s">
        <v>16</v>
      </c>
    </row>
    <row r="24" spans="1:12" s="91" customFormat="1" ht="43.5" customHeight="1" x14ac:dyDescent="0.3">
      <c r="A24" s="83" t="s">
        <v>55</v>
      </c>
      <c r="B24" s="84" t="s">
        <v>97</v>
      </c>
      <c r="C24" s="85" t="s">
        <v>127</v>
      </c>
      <c r="D24" s="86">
        <v>300</v>
      </c>
      <c r="E24" s="86">
        <v>0</v>
      </c>
      <c r="F24" s="95">
        <v>300</v>
      </c>
      <c r="G24" s="88"/>
      <c r="H24" s="89">
        <v>45952</v>
      </c>
      <c r="I24" s="90" t="s">
        <v>98</v>
      </c>
      <c r="J24" s="90" t="s">
        <v>99</v>
      </c>
      <c r="K24" s="90">
        <v>23560215</v>
      </c>
      <c r="L24" s="90" t="s">
        <v>16</v>
      </c>
    </row>
    <row r="25" spans="1:12" s="91" customFormat="1" ht="43.5" customHeight="1" x14ac:dyDescent="0.3">
      <c r="A25" s="83" t="s">
        <v>55</v>
      </c>
      <c r="B25" s="84" t="s">
        <v>100</v>
      </c>
      <c r="C25" s="85" t="s">
        <v>127</v>
      </c>
      <c r="D25" s="86">
        <v>200</v>
      </c>
      <c r="E25" s="86">
        <v>0</v>
      </c>
      <c r="F25" s="95">
        <v>200</v>
      </c>
      <c r="G25" s="88"/>
      <c r="H25" s="89">
        <v>45952</v>
      </c>
      <c r="I25" s="90" t="s">
        <v>101</v>
      </c>
      <c r="J25" s="90" t="s">
        <v>102</v>
      </c>
      <c r="K25" s="90">
        <v>50746316</v>
      </c>
      <c r="L25" s="90" t="s">
        <v>16</v>
      </c>
    </row>
    <row r="26" spans="1:12" s="91" customFormat="1" ht="43.5" customHeight="1" x14ac:dyDescent="0.3">
      <c r="A26" s="83" t="s">
        <v>67</v>
      </c>
      <c r="B26" s="84" t="s">
        <v>17</v>
      </c>
      <c r="C26" s="85" t="s">
        <v>128</v>
      </c>
      <c r="D26" s="86">
        <f>F26/1.23</f>
        <v>1317.0731707317073</v>
      </c>
      <c r="E26" s="86">
        <f t="shared" ref="E26" si="10">F26-D26</f>
        <v>302.92682926829275</v>
      </c>
      <c r="F26" s="95">
        <v>1620</v>
      </c>
      <c r="G26" s="88"/>
      <c r="H26" s="89">
        <v>45953</v>
      </c>
      <c r="I26" s="90" t="s">
        <v>66</v>
      </c>
      <c r="J26" s="90" t="s">
        <v>68</v>
      </c>
      <c r="K26" s="90">
        <v>46640134</v>
      </c>
      <c r="L26" s="90" t="s">
        <v>16</v>
      </c>
    </row>
    <row r="27" spans="1:12" s="91" customFormat="1" ht="43.5" customHeight="1" x14ac:dyDescent="0.3">
      <c r="A27" s="83" t="s">
        <v>67</v>
      </c>
      <c r="B27" s="84" t="s">
        <v>18</v>
      </c>
      <c r="C27" s="85" t="s">
        <v>118</v>
      </c>
      <c r="D27" s="86">
        <f>F27/1.05</f>
        <v>523.80952380952374</v>
      </c>
      <c r="E27" s="86">
        <f t="shared" si="9"/>
        <v>26.190476190476261</v>
      </c>
      <c r="F27" s="95">
        <v>550</v>
      </c>
      <c r="G27" s="88"/>
      <c r="H27" s="89">
        <v>45953</v>
      </c>
      <c r="I27" s="90" t="s">
        <v>69</v>
      </c>
      <c r="J27" s="90" t="s">
        <v>70</v>
      </c>
      <c r="K27" s="90">
        <v>46083740</v>
      </c>
      <c r="L27" s="90" t="s">
        <v>16</v>
      </c>
    </row>
    <row r="28" spans="1:12" s="91" customFormat="1" ht="47.1" customHeight="1" x14ac:dyDescent="0.3">
      <c r="A28" s="83" t="s">
        <v>71</v>
      </c>
      <c r="B28" s="84" t="s">
        <v>17</v>
      </c>
      <c r="C28" s="85" t="s">
        <v>129</v>
      </c>
      <c r="D28" s="86">
        <v>1201.42</v>
      </c>
      <c r="E28" s="86">
        <f t="shared" si="9"/>
        <v>0</v>
      </c>
      <c r="F28" s="95">
        <v>1201.42</v>
      </c>
      <c r="G28" s="88"/>
      <c r="H28" s="89">
        <v>45954</v>
      </c>
      <c r="I28" s="90" t="s">
        <v>72</v>
      </c>
      <c r="J28" s="90" t="s">
        <v>73</v>
      </c>
      <c r="K28" s="90">
        <v>30998085</v>
      </c>
      <c r="L28" s="90" t="s">
        <v>16</v>
      </c>
    </row>
    <row r="29" spans="1:12" s="91" customFormat="1" ht="43.5" customHeight="1" x14ac:dyDescent="0.3">
      <c r="A29" s="83" t="s">
        <v>71</v>
      </c>
      <c r="B29" s="84" t="s">
        <v>18</v>
      </c>
      <c r="C29" s="85" t="s">
        <v>127</v>
      </c>
      <c r="D29" s="86">
        <v>200</v>
      </c>
      <c r="E29" s="86">
        <v>0</v>
      </c>
      <c r="F29" s="95">
        <v>200</v>
      </c>
      <c r="G29" s="88"/>
      <c r="H29" s="89">
        <v>45954</v>
      </c>
      <c r="I29" s="90" t="s">
        <v>103</v>
      </c>
      <c r="J29" s="90" t="s">
        <v>104</v>
      </c>
      <c r="K29" s="90">
        <v>42188270</v>
      </c>
      <c r="L29" s="90" t="s">
        <v>16</v>
      </c>
    </row>
    <row r="30" spans="1:12" s="91" customFormat="1" ht="47.1" customHeight="1" x14ac:dyDescent="0.3">
      <c r="A30" s="83" t="s">
        <v>74</v>
      </c>
      <c r="B30" s="84" t="s">
        <v>17</v>
      </c>
      <c r="C30" s="85" t="s">
        <v>130</v>
      </c>
      <c r="D30" s="86">
        <v>782</v>
      </c>
      <c r="E30" s="86">
        <f t="shared" si="9"/>
        <v>0</v>
      </c>
      <c r="F30" s="87">
        <v>782</v>
      </c>
      <c r="G30" s="88"/>
      <c r="H30" s="89">
        <v>45957</v>
      </c>
      <c r="I30" s="90" t="s">
        <v>75</v>
      </c>
      <c r="J30" s="90" t="s">
        <v>76</v>
      </c>
      <c r="K30" s="88" t="s">
        <v>77</v>
      </c>
      <c r="L30" s="90" t="s">
        <v>16</v>
      </c>
    </row>
    <row r="31" spans="1:12" s="91" customFormat="1" ht="47.1" customHeight="1" x14ac:dyDescent="0.3">
      <c r="A31" s="83" t="s">
        <v>74</v>
      </c>
      <c r="B31" s="84" t="s">
        <v>18</v>
      </c>
      <c r="C31" s="85" t="s">
        <v>80</v>
      </c>
      <c r="D31" s="86">
        <v>92.2</v>
      </c>
      <c r="E31" s="86">
        <f>F31-D31</f>
        <v>21.206000000000003</v>
      </c>
      <c r="F31" s="87">
        <f>D31*1.23</f>
        <v>113.40600000000001</v>
      </c>
      <c r="G31" s="88"/>
      <c r="H31" s="89">
        <v>45957</v>
      </c>
      <c r="I31" s="90" t="s">
        <v>81</v>
      </c>
      <c r="J31" s="90" t="s">
        <v>82</v>
      </c>
      <c r="K31" s="88" t="s">
        <v>83</v>
      </c>
      <c r="L31" s="90" t="s">
        <v>16</v>
      </c>
    </row>
    <row r="32" spans="1:12" s="91" customFormat="1" ht="43.5" customHeight="1" x14ac:dyDescent="0.3">
      <c r="A32" s="83" t="s">
        <v>74</v>
      </c>
      <c r="B32" s="84" t="s">
        <v>0</v>
      </c>
      <c r="C32" s="85" t="s">
        <v>127</v>
      </c>
      <c r="D32" s="86">
        <v>200</v>
      </c>
      <c r="E32" s="86">
        <v>0</v>
      </c>
      <c r="F32" s="95">
        <v>200</v>
      </c>
      <c r="G32" s="88"/>
      <c r="H32" s="89">
        <v>45957</v>
      </c>
      <c r="I32" s="90" t="s">
        <v>134</v>
      </c>
      <c r="J32" s="90" t="s">
        <v>135</v>
      </c>
      <c r="K32" s="90">
        <v>51725908</v>
      </c>
      <c r="L32" s="90" t="s">
        <v>16</v>
      </c>
    </row>
    <row r="33" spans="1:12" s="91" customFormat="1" ht="43.5" customHeight="1" x14ac:dyDescent="0.3">
      <c r="A33" s="83" t="s">
        <v>74</v>
      </c>
      <c r="B33" s="84" t="s">
        <v>1</v>
      </c>
      <c r="C33" s="85" t="s">
        <v>131</v>
      </c>
      <c r="D33" s="86">
        <v>30.25</v>
      </c>
      <c r="E33" s="86">
        <f>F33-D33</f>
        <v>6.957499999999996</v>
      </c>
      <c r="F33" s="95">
        <f>D33*1.23</f>
        <v>37.207499999999996</v>
      </c>
      <c r="G33" s="88"/>
      <c r="H33" s="89">
        <v>45957</v>
      </c>
      <c r="I33" s="90" t="s">
        <v>36</v>
      </c>
      <c r="J33" s="90" t="s">
        <v>37</v>
      </c>
      <c r="K33" s="90">
        <v>36769304</v>
      </c>
      <c r="L33" s="90" t="s">
        <v>16</v>
      </c>
    </row>
    <row r="34" spans="1:12" s="91" customFormat="1" ht="44.55" customHeight="1" x14ac:dyDescent="0.3">
      <c r="A34" s="83" t="s">
        <v>78</v>
      </c>
      <c r="B34" s="84" t="s">
        <v>17</v>
      </c>
      <c r="C34" s="85" t="s">
        <v>132</v>
      </c>
      <c r="D34" s="86"/>
      <c r="E34" s="86"/>
      <c r="F34" s="87"/>
      <c r="G34" s="88"/>
      <c r="H34" s="89">
        <v>45960</v>
      </c>
      <c r="I34" s="90" t="s">
        <v>25</v>
      </c>
      <c r="J34" s="90" t="s">
        <v>26</v>
      </c>
      <c r="K34" s="88" t="s">
        <v>79</v>
      </c>
      <c r="L34" s="90" t="s">
        <v>16</v>
      </c>
    </row>
    <row r="35" spans="1:12" s="91" customFormat="1" ht="44.55" customHeight="1" x14ac:dyDescent="0.3">
      <c r="A35" s="83" t="s">
        <v>78</v>
      </c>
      <c r="B35" s="84" t="s">
        <v>18</v>
      </c>
      <c r="C35" s="85" t="s">
        <v>126</v>
      </c>
      <c r="D35" s="86">
        <f>F35/1.23</f>
        <v>1365.8536585365855</v>
      </c>
      <c r="E35" s="86">
        <f>F35-D35</f>
        <v>314.1463414634145</v>
      </c>
      <c r="F35" s="87">
        <v>1680</v>
      </c>
      <c r="G35" s="88"/>
      <c r="H35" s="89">
        <v>45960</v>
      </c>
      <c r="I35" s="90" t="s">
        <v>66</v>
      </c>
      <c r="J35" s="90" t="s">
        <v>68</v>
      </c>
      <c r="K35" s="88" t="s">
        <v>84</v>
      </c>
      <c r="L35" s="90" t="s">
        <v>16</v>
      </c>
    </row>
    <row r="36" spans="1:12" s="91" customFormat="1" ht="44.55" customHeight="1" x14ac:dyDescent="0.3">
      <c r="A36" s="83" t="s">
        <v>78</v>
      </c>
      <c r="B36" s="84" t="s">
        <v>0</v>
      </c>
      <c r="C36" s="85" t="s">
        <v>123</v>
      </c>
      <c r="D36" s="86">
        <v>238</v>
      </c>
      <c r="E36" s="86">
        <f t="shared" si="9"/>
        <v>0</v>
      </c>
      <c r="F36" s="87">
        <v>238</v>
      </c>
      <c r="G36" s="88"/>
      <c r="H36" s="89">
        <v>45960</v>
      </c>
      <c r="I36" s="90" t="s">
        <v>87</v>
      </c>
      <c r="J36" s="90" t="s">
        <v>88</v>
      </c>
      <c r="K36" s="88" t="s">
        <v>89</v>
      </c>
      <c r="L36" s="90" t="s">
        <v>16</v>
      </c>
    </row>
    <row r="37" spans="1:12" s="91" customFormat="1" ht="43.5" customHeight="1" x14ac:dyDescent="0.3">
      <c r="A37" s="83" t="s">
        <v>105</v>
      </c>
      <c r="B37" s="84" t="s">
        <v>17</v>
      </c>
      <c r="C37" s="85" t="s">
        <v>127</v>
      </c>
      <c r="D37" s="86">
        <v>200</v>
      </c>
      <c r="E37" s="86">
        <v>0</v>
      </c>
      <c r="F37" s="95">
        <v>200</v>
      </c>
      <c r="G37" s="88"/>
      <c r="H37" s="89">
        <v>45961</v>
      </c>
      <c r="I37" s="90" t="s">
        <v>106</v>
      </c>
      <c r="J37" s="90" t="s">
        <v>107</v>
      </c>
      <c r="K37" s="90">
        <v>22073876</v>
      </c>
      <c r="L37" s="90" t="s">
        <v>16</v>
      </c>
    </row>
    <row r="38" spans="1:12" s="91" customFormat="1" ht="44.55" customHeight="1" x14ac:dyDescent="0.3">
      <c r="A38" s="83" t="s">
        <v>105</v>
      </c>
      <c r="B38" s="84" t="s">
        <v>18</v>
      </c>
      <c r="C38" s="85" t="s">
        <v>133</v>
      </c>
      <c r="D38" s="86">
        <v>6650</v>
      </c>
      <c r="E38" s="86">
        <f t="shared" ref="E38" si="11">F38-D38</f>
        <v>1529.5</v>
      </c>
      <c r="F38" s="87">
        <f>D38*1.23</f>
        <v>8179.5</v>
      </c>
      <c r="G38" s="88"/>
      <c r="H38" s="89">
        <v>45961</v>
      </c>
      <c r="I38" s="90" t="s">
        <v>108</v>
      </c>
      <c r="J38" s="90" t="s">
        <v>109</v>
      </c>
      <c r="K38" s="90">
        <v>44416326</v>
      </c>
      <c r="L38" s="90" t="s">
        <v>16</v>
      </c>
    </row>
    <row r="39" spans="1:12" s="91" customFormat="1" ht="44.55" customHeight="1" x14ac:dyDescent="0.3">
      <c r="A39" s="83" t="s">
        <v>105</v>
      </c>
      <c r="B39" s="84" t="s">
        <v>0</v>
      </c>
      <c r="C39" s="85" t="s">
        <v>136</v>
      </c>
      <c r="D39" s="86">
        <v>7723.58</v>
      </c>
      <c r="E39" s="86">
        <f t="shared" ref="E39" si="12">F39-D39</f>
        <v>1776.4233999999997</v>
      </c>
      <c r="F39" s="87">
        <f>D39*1.23</f>
        <v>9500.0033999999996</v>
      </c>
      <c r="G39" s="88"/>
      <c r="H39" s="89">
        <v>45961</v>
      </c>
      <c r="I39" s="90" t="s">
        <v>39</v>
      </c>
      <c r="J39" s="90" t="s">
        <v>40</v>
      </c>
      <c r="K39" s="90">
        <v>46991352</v>
      </c>
      <c r="L39" s="90" t="s">
        <v>16</v>
      </c>
    </row>
    <row r="40" spans="1:12" s="15" customFormat="1" x14ac:dyDescent="0.3">
      <c r="A40" s="27"/>
      <c r="B40" s="28"/>
      <c r="C40" s="29"/>
      <c r="D40" s="31"/>
      <c r="E40" s="31"/>
      <c r="F40" s="32"/>
      <c r="G40" s="30"/>
      <c r="H40" s="33"/>
      <c r="I40" s="34"/>
      <c r="J40" s="34"/>
      <c r="K40" s="30"/>
      <c r="L40" s="34"/>
    </row>
    <row r="41" spans="1:12" s="15" customFormat="1" x14ac:dyDescent="0.3">
      <c r="A41" s="27"/>
      <c r="B41" s="28"/>
      <c r="C41" s="29"/>
      <c r="D41" s="31"/>
      <c r="E41" s="31"/>
      <c r="F41" s="32"/>
      <c r="G41" s="30"/>
      <c r="H41" s="33"/>
      <c r="I41" s="34"/>
      <c r="J41" s="34"/>
      <c r="K41" s="30"/>
      <c r="L41" s="34"/>
    </row>
    <row r="42" spans="1:12" s="15" customFormat="1" x14ac:dyDescent="0.3">
      <c r="A42" s="27"/>
      <c r="B42" s="28"/>
      <c r="C42" s="29"/>
      <c r="D42" s="31"/>
      <c r="E42" s="31"/>
      <c r="F42" s="32"/>
      <c r="G42" s="30"/>
      <c r="H42" s="33"/>
      <c r="I42" s="34"/>
      <c r="J42" s="34"/>
      <c r="K42" s="34"/>
      <c r="L42" s="34"/>
    </row>
    <row r="43" spans="1:12" s="15" customFormat="1" x14ac:dyDescent="0.3">
      <c r="A43" s="27"/>
      <c r="B43" s="28"/>
      <c r="C43" s="29"/>
      <c r="D43" s="31"/>
      <c r="E43" s="31"/>
      <c r="F43" s="32"/>
      <c r="G43" s="30"/>
      <c r="H43" s="33"/>
      <c r="I43" s="34"/>
      <c r="J43" s="34"/>
      <c r="K43" s="34"/>
      <c r="L43" s="34"/>
    </row>
    <row r="44" spans="1:12" s="15" customFormat="1" x14ac:dyDescent="0.3">
      <c r="A44" s="27"/>
      <c r="B44" s="28"/>
      <c r="C44" s="29"/>
      <c r="D44" s="31"/>
      <c r="E44" s="31"/>
      <c r="F44" s="32"/>
      <c r="G44" s="30"/>
      <c r="H44" s="33"/>
      <c r="I44" s="34"/>
      <c r="J44" s="34"/>
      <c r="K44" s="30"/>
      <c r="L44" s="34"/>
    </row>
    <row r="45" spans="1:12" s="15" customFormat="1" x14ac:dyDescent="0.3">
      <c r="A45" s="27"/>
      <c r="B45" s="28"/>
      <c r="C45" s="29"/>
      <c r="D45" s="31"/>
      <c r="E45" s="31"/>
      <c r="F45" s="32"/>
      <c r="G45" s="30"/>
      <c r="H45" s="33"/>
      <c r="I45" s="34"/>
      <c r="J45" s="34"/>
      <c r="K45" s="30"/>
      <c r="L45" s="34"/>
    </row>
    <row r="46" spans="1:12" s="15" customFormat="1" x14ac:dyDescent="0.3">
      <c r="A46" s="27"/>
      <c r="B46" s="28"/>
      <c r="C46" s="29"/>
      <c r="D46" s="31"/>
      <c r="E46" s="31"/>
      <c r="F46" s="32"/>
      <c r="G46" s="30"/>
      <c r="H46" s="33"/>
      <c r="I46" s="34"/>
      <c r="J46" s="34"/>
      <c r="K46" s="34"/>
      <c r="L46" s="34"/>
    </row>
    <row r="47" spans="1:12" s="15" customFormat="1" x14ac:dyDescent="0.3">
      <c r="A47" s="27"/>
      <c r="B47" s="28"/>
      <c r="C47" s="29"/>
      <c r="D47" s="31"/>
      <c r="E47" s="31"/>
      <c r="F47" s="32"/>
      <c r="G47" s="30"/>
      <c r="H47" s="33"/>
      <c r="I47" s="34"/>
      <c r="J47" s="34"/>
      <c r="K47" s="34"/>
      <c r="L47" s="34"/>
    </row>
    <row r="48" spans="1:12" s="15" customFormat="1" x14ac:dyDescent="0.3">
      <c r="A48" s="27"/>
      <c r="B48" s="28"/>
      <c r="C48" s="29"/>
      <c r="D48" s="31"/>
      <c r="E48" s="31"/>
      <c r="F48" s="32"/>
      <c r="G48" s="30"/>
      <c r="H48" s="33"/>
      <c r="I48" s="34"/>
      <c r="J48" s="34"/>
      <c r="K48" s="34"/>
      <c r="L48" s="34"/>
    </row>
    <row r="49" spans="1:12" s="15" customFormat="1" ht="45.6" customHeight="1" x14ac:dyDescent="0.3">
      <c r="A49" s="27"/>
      <c r="B49" s="28"/>
      <c r="C49" s="29"/>
      <c r="D49" s="31"/>
      <c r="E49" s="31"/>
      <c r="F49" s="32"/>
      <c r="G49" s="30"/>
      <c r="H49" s="33"/>
      <c r="I49" s="34"/>
      <c r="J49" s="34"/>
      <c r="K49" s="34"/>
      <c r="L49" s="34"/>
    </row>
    <row r="50" spans="1:12" s="15" customFormat="1" x14ac:dyDescent="0.3">
      <c r="A50" s="27"/>
      <c r="B50" s="28"/>
      <c r="C50" s="29"/>
      <c r="D50" s="31"/>
      <c r="E50" s="31"/>
      <c r="F50" s="32"/>
      <c r="G50" s="30"/>
      <c r="H50" s="33"/>
      <c r="I50" s="34"/>
      <c r="J50" s="34"/>
      <c r="K50" s="34"/>
      <c r="L50" s="34"/>
    </row>
    <row r="51" spans="1:12" s="15" customFormat="1" x14ac:dyDescent="0.3">
      <c r="A51" s="27"/>
      <c r="B51" s="28"/>
      <c r="C51" s="29"/>
      <c r="D51" s="31"/>
      <c r="E51" s="31"/>
      <c r="F51" s="32"/>
      <c r="G51" s="30"/>
      <c r="H51" s="33"/>
      <c r="I51" s="34"/>
      <c r="J51" s="34"/>
      <c r="K51" s="34"/>
      <c r="L51" s="34"/>
    </row>
    <row r="52" spans="1:12" s="15" customFormat="1" x14ac:dyDescent="0.3">
      <c r="A52" s="27"/>
      <c r="B52" s="28"/>
      <c r="C52" s="29"/>
      <c r="D52" s="31"/>
      <c r="E52" s="31"/>
      <c r="F52" s="32"/>
      <c r="G52" s="30"/>
      <c r="H52" s="33"/>
      <c r="I52" s="34"/>
      <c r="J52" s="34"/>
      <c r="K52" s="34"/>
      <c r="L52" s="34"/>
    </row>
    <row r="53" spans="1:12" s="15" customFormat="1" x14ac:dyDescent="0.3">
      <c r="A53" s="27"/>
      <c r="B53" s="28"/>
      <c r="C53" s="29"/>
      <c r="D53" s="31"/>
      <c r="E53" s="31"/>
      <c r="F53" s="32"/>
      <c r="G53" s="30"/>
      <c r="H53" s="33"/>
      <c r="I53" s="34"/>
      <c r="J53" s="34"/>
      <c r="K53" s="34"/>
      <c r="L53" s="34"/>
    </row>
    <row r="54" spans="1:12" s="15" customFormat="1" x14ac:dyDescent="0.3">
      <c r="A54" s="27"/>
      <c r="B54" s="28"/>
      <c r="C54" s="29"/>
      <c r="D54" s="31"/>
      <c r="E54" s="31"/>
      <c r="F54" s="32"/>
      <c r="G54" s="30"/>
      <c r="H54" s="33"/>
      <c r="I54" s="34"/>
      <c r="J54" s="34"/>
      <c r="K54" s="34"/>
      <c r="L54" s="34"/>
    </row>
    <row r="55" spans="1:12" s="15" customFormat="1" ht="43.5" customHeight="1" x14ac:dyDescent="0.3">
      <c r="A55" s="27"/>
      <c r="B55" s="28"/>
      <c r="C55" s="29"/>
      <c r="D55" s="31"/>
      <c r="E55" s="31"/>
      <c r="F55" s="32"/>
      <c r="G55" s="30"/>
      <c r="H55" s="33"/>
      <c r="I55" s="34"/>
      <c r="J55" s="34"/>
      <c r="K55" s="30"/>
      <c r="L55" s="34"/>
    </row>
    <row r="56" spans="1:12" s="15" customFormat="1" ht="43.5" customHeight="1" x14ac:dyDescent="0.3">
      <c r="A56" s="27"/>
      <c r="B56" s="28"/>
      <c r="C56" s="29"/>
      <c r="D56" s="31"/>
      <c r="E56" s="31"/>
      <c r="F56" s="32"/>
      <c r="G56" s="30"/>
      <c r="H56" s="33"/>
      <c r="I56" s="34"/>
      <c r="J56" s="34"/>
      <c r="K56" s="30"/>
      <c r="L56" s="34"/>
    </row>
    <row r="57" spans="1:12" s="15" customFormat="1" ht="43.5" customHeight="1" x14ac:dyDescent="0.3">
      <c r="A57" s="27"/>
      <c r="B57" s="28"/>
      <c r="C57" s="29"/>
      <c r="D57" s="31"/>
      <c r="E57" s="31"/>
      <c r="F57" s="32"/>
      <c r="G57" s="30"/>
      <c r="H57" s="33"/>
      <c r="I57" s="34"/>
      <c r="J57" s="34"/>
      <c r="K57" s="30"/>
      <c r="L57" s="34"/>
    </row>
    <row r="58" spans="1:12" s="15" customFormat="1" ht="43.5" customHeight="1" x14ac:dyDescent="0.3">
      <c r="A58" s="27"/>
      <c r="B58" s="28"/>
      <c r="C58" s="29"/>
      <c r="D58" s="31"/>
      <c r="E58" s="31"/>
      <c r="F58" s="32"/>
      <c r="G58" s="30"/>
      <c r="H58" s="33"/>
      <c r="I58" s="34"/>
      <c r="J58" s="34"/>
      <c r="K58" s="30"/>
      <c r="L58" s="34"/>
    </row>
    <row r="59" spans="1:12" s="15" customFormat="1" ht="43.5" customHeight="1" x14ac:dyDescent="0.3">
      <c r="A59" s="27"/>
      <c r="B59" s="28"/>
      <c r="C59" s="29"/>
      <c r="D59" s="31"/>
      <c r="E59" s="31"/>
      <c r="F59" s="32"/>
      <c r="G59" s="30"/>
      <c r="H59" s="33"/>
      <c r="I59" s="34"/>
      <c r="J59" s="34"/>
      <c r="K59" s="30"/>
      <c r="L59" s="34"/>
    </row>
    <row r="60" spans="1:12" s="15" customFormat="1" ht="43.5" customHeight="1" x14ac:dyDescent="0.3">
      <c r="A60" s="27"/>
      <c r="B60" s="28"/>
      <c r="C60" s="29"/>
      <c r="D60" s="31"/>
      <c r="E60" s="31"/>
      <c r="F60" s="32"/>
      <c r="G60" s="30"/>
      <c r="H60" s="33"/>
      <c r="I60" s="34"/>
      <c r="J60" s="34"/>
      <c r="K60" s="30"/>
      <c r="L60" s="34"/>
    </row>
    <row r="61" spans="1:12" s="15" customFormat="1" ht="43.5" customHeight="1" x14ac:dyDescent="0.3">
      <c r="A61" s="27"/>
      <c r="B61" s="28"/>
      <c r="C61" s="29"/>
      <c r="D61" s="31"/>
      <c r="E61" s="31"/>
      <c r="F61" s="32"/>
      <c r="G61" s="30"/>
      <c r="H61" s="33"/>
      <c r="I61" s="34"/>
      <c r="J61" s="34"/>
      <c r="K61" s="30"/>
      <c r="L61" s="34"/>
    </row>
    <row r="62" spans="1:12" s="15" customFormat="1" ht="43.5" customHeight="1" x14ac:dyDescent="0.3">
      <c r="A62" s="27"/>
      <c r="B62" s="28"/>
      <c r="C62" s="29"/>
      <c r="D62" s="31"/>
      <c r="E62" s="31"/>
      <c r="F62" s="32"/>
      <c r="G62" s="30"/>
      <c r="H62" s="33"/>
      <c r="I62" s="34"/>
      <c r="J62" s="34"/>
      <c r="K62" s="30"/>
      <c r="L62" s="34"/>
    </row>
    <row r="63" spans="1:12" s="15" customFormat="1" x14ac:dyDescent="0.3">
      <c r="A63" s="27"/>
      <c r="B63" s="28"/>
      <c r="C63" s="29"/>
      <c r="D63" s="31"/>
      <c r="E63" s="31"/>
      <c r="F63" s="32"/>
      <c r="G63" s="30"/>
      <c r="H63" s="33"/>
      <c r="I63" s="34"/>
      <c r="J63" s="34"/>
      <c r="K63" s="30"/>
      <c r="L63" s="34"/>
    </row>
    <row r="64" spans="1:12" s="15" customFormat="1" x14ac:dyDescent="0.3">
      <c r="A64" s="27"/>
      <c r="B64" s="28"/>
      <c r="C64" s="29"/>
      <c r="D64" s="31"/>
      <c r="E64" s="31"/>
      <c r="F64" s="32"/>
      <c r="G64" s="30"/>
      <c r="H64" s="33"/>
      <c r="I64" s="34"/>
      <c r="J64" s="34"/>
      <c r="K64" s="30"/>
      <c r="L64" s="34"/>
    </row>
    <row r="65" spans="1:12" s="15" customFormat="1" x14ac:dyDescent="0.3">
      <c r="A65" s="27"/>
      <c r="B65" s="28"/>
      <c r="C65" s="29"/>
      <c r="D65" s="31"/>
      <c r="E65" s="31"/>
      <c r="F65" s="32"/>
      <c r="G65" s="30"/>
      <c r="H65" s="33"/>
      <c r="I65" s="34"/>
      <c r="J65" s="34"/>
      <c r="K65" s="30"/>
      <c r="L65" s="34"/>
    </row>
    <row r="66" spans="1:12" s="15" customFormat="1" x14ac:dyDescent="0.3">
      <c r="A66" s="27"/>
      <c r="B66" s="28"/>
      <c r="C66" s="29"/>
      <c r="D66" s="31"/>
      <c r="E66" s="31"/>
      <c r="F66" s="32"/>
      <c r="G66" s="30"/>
      <c r="H66" s="33"/>
      <c r="I66" s="34"/>
      <c r="J66" s="34"/>
      <c r="K66" s="30"/>
      <c r="L66" s="34"/>
    </row>
    <row r="67" spans="1:12" s="15" customFormat="1" x14ac:dyDescent="0.3">
      <c r="A67" s="27"/>
      <c r="B67" s="28"/>
      <c r="C67" s="29"/>
      <c r="D67" s="31"/>
      <c r="E67" s="31"/>
      <c r="F67" s="32"/>
      <c r="G67" s="30"/>
      <c r="H67" s="33"/>
      <c r="I67" s="34"/>
      <c r="J67" s="34"/>
      <c r="K67" s="30"/>
      <c r="L67" s="34"/>
    </row>
    <row r="68" spans="1:12" s="15" customFormat="1" x14ac:dyDescent="0.3">
      <c r="A68" s="27"/>
      <c r="B68" s="28"/>
      <c r="C68" s="29"/>
      <c r="D68" s="31"/>
      <c r="E68" s="31"/>
      <c r="F68" s="32"/>
      <c r="G68" s="30"/>
      <c r="H68" s="33"/>
      <c r="I68" s="34"/>
      <c r="J68" s="34"/>
      <c r="K68" s="30"/>
      <c r="L68" s="34"/>
    </row>
    <row r="69" spans="1:12" s="15" customFormat="1" x14ac:dyDescent="0.3">
      <c r="A69" s="27"/>
      <c r="B69" s="28"/>
      <c r="C69" s="29"/>
      <c r="D69" s="31"/>
      <c r="E69" s="31"/>
      <c r="F69" s="32"/>
      <c r="G69" s="30"/>
      <c r="H69" s="33"/>
      <c r="I69" s="34"/>
      <c r="J69" s="34"/>
      <c r="K69" s="30"/>
      <c r="L69" s="34"/>
    </row>
    <row r="70" spans="1:12" s="15" customFormat="1" x14ac:dyDescent="0.3">
      <c r="A70" s="27"/>
      <c r="B70" s="28"/>
      <c r="C70" s="29"/>
      <c r="D70" s="31"/>
      <c r="E70" s="31"/>
      <c r="F70" s="32"/>
      <c r="G70" s="30"/>
      <c r="H70" s="33"/>
      <c r="I70" s="34"/>
      <c r="J70" s="34"/>
      <c r="K70" s="30"/>
      <c r="L70" s="34"/>
    </row>
    <row r="71" spans="1:12" s="15" customFormat="1" x14ac:dyDescent="0.3">
      <c r="A71" s="27"/>
      <c r="B71" s="28"/>
      <c r="C71" s="29"/>
      <c r="D71" s="31"/>
      <c r="E71" s="31"/>
      <c r="F71" s="32"/>
      <c r="G71" s="30"/>
      <c r="H71" s="33"/>
      <c r="I71" s="34"/>
      <c r="J71" s="34"/>
      <c r="K71" s="30"/>
      <c r="L71" s="34"/>
    </row>
    <row r="72" spans="1:12" s="15" customFormat="1" x14ac:dyDescent="0.3">
      <c r="A72" s="27"/>
      <c r="B72" s="28"/>
      <c r="C72" s="29"/>
      <c r="D72" s="31"/>
      <c r="E72" s="35"/>
      <c r="F72" s="36"/>
      <c r="G72" s="30"/>
      <c r="H72" s="33"/>
      <c r="I72" s="34"/>
      <c r="J72" s="34"/>
      <c r="K72" s="34"/>
      <c r="L72" s="34"/>
    </row>
    <row r="73" spans="1:12" s="15" customFormat="1" x14ac:dyDescent="0.3">
      <c r="A73" s="27"/>
      <c r="B73" s="28"/>
      <c r="C73" s="29"/>
      <c r="D73" s="31"/>
      <c r="E73" s="35"/>
      <c r="F73" s="36"/>
      <c r="G73" s="30"/>
      <c r="H73" s="33"/>
      <c r="I73" s="34"/>
      <c r="J73" s="34"/>
      <c r="K73" s="34"/>
      <c r="L73" s="34"/>
    </row>
    <row r="74" spans="1:12" s="37" customFormat="1" ht="14.4" x14ac:dyDescent="0.3">
      <c r="A74" s="27"/>
      <c r="B74" s="28"/>
      <c r="C74" s="29"/>
      <c r="D74" s="31"/>
      <c r="E74" s="31"/>
      <c r="F74" s="32"/>
      <c r="G74" s="30"/>
      <c r="H74" s="33"/>
      <c r="I74" s="34"/>
      <c r="J74" s="34"/>
      <c r="K74" s="34"/>
      <c r="L74" s="34"/>
    </row>
    <row r="75" spans="1:12" s="37" customFormat="1" ht="14.4" x14ac:dyDescent="0.3">
      <c r="A75" s="27"/>
      <c r="B75" s="28"/>
      <c r="C75" s="29"/>
      <c r="D75" s="31"/>
      <c r="E75" s="31"/>
      <c r="F75" s="32"/>
      <c r="G75" s="30"/>
      <c r="H75" s="33"/>
      <c r="I75" s="34"/>
      <c r="J75" s="34"/>
      <c r="K75" s="34"/>
      <c r="L75" s="34"/>
    </row>
    <row r="76" spans="1:12" s="37" customFormat="1" ht="14.4" x14ac:dyDescent="0.3">
      <c r="A76" s="27"/>
      <c r="B76" s="28"/>
      <c r="C76" s="29"/>
      <c r="D76" s="31"/>
      <c r="E76" s="31"/>
      <c r="F76" s="32"/>
      <c r="G76" s="30"/>
      <c r="H76" s="33"/>
      <c r="I76" s="34"/>
      <c r="J76" s="34"/>
      <c r="K76" s="30"/>
      <c r="L76" s="34"/>
    </row>
    <row r="77" spans="1:12" s="37" customFormat="1" ht="14.4" x14ac:dyDescent="0.3">
      <c r="A77" s="27"/>
      <c r="B77" s="28"/>
      <c r="C77" s="29"/>
      <c r="D77" s="31"/>
      <c r="E77" s="31"/>
      <c r="F77" s="32"/>
      <c r="G77" s="30"/>
      <c r="H77" s="33"/>
      <c r="I77" s="34"/>
      <c r="J77" s="34"/>
      <c r="K77" s="34"/>
      <c r="L77" s="34"/>
    </row>
    <row r="78" spans="1:12" s="37" customFormat="1" ht="14.4" x14ac:dyDescent="0.3">
      <c r="A78" s="27"/>
      <c r="B78" s="28"/>
      <c r="C78" s="29"/>
      <c r="D78" s="31"/>
      <c r="E78" s="31"/>
      <c r="F78" s="32"/>
      <c r="G78" s="30"/>
      <c r="H78" s="33"/>
      <c r="I78" s="34"/>
      <c r="J78" s="34"/>
      <c r="K78" s="34"/>
      <c r="L78" s="34"/>
    </row>
    <row r="79" spans="1:12" s="37" customFormat="1" ht="14.4" x14ac:dyDescent="0.3">
      <c r="A79" s="27"/>
      <c r="B79" s="28"/>
      <c r="C79" s="29"/>
      <c r="D79" s="31"/>
      <c r="E79" s="31"/>
      <c r="F79" s="32"/>
      <c r="G79" s="30"/>
      <c r="H79" s="33"/>
      <c r="I79" s="34"/>
      <c r="J79" s="34"/>
      <c r="K79" s="34"/>
      <c r="L79" s="34"/>
    </row>
    <row r="80" spans="1:12" s="37" customFormat="1" ht="43.5" customHeight="1" x14ac:dyDescent="0.3">
      <c r="A80" s="27"/>
      <c r="B80" s="28"/>
      <c r="C80" s="29"/>
      <c r="D80" s="31"/>
      <c r="E80" s="31"/>
      <c r="F80" s="32"/>
      <c r="G80" s="30"/>
      <c r="H80" s="33"/>
      <c r="I80" s="34"/>
      <c r="J80" s="34"/>
      <c r="K80" s="34"/>
      <c r="L80" s="34"/>
    </row>
    <row r="81" spans="1:12" s="37" customFormat="1" ht="14.4" x14ac:dyDescent="0.3">
      <c r="A81" s="27"/>
      <c r="B81" s="28"/>
      <c r="C81" s="29"/>
      <c r="D81" s="31"/>
      <c r="E81" s="31"/>
      <c r="F81" s="32"/>
      <c r="G81" s="30"/>
      <c r="H81" s="33"/>
      <c r="I81" s="34"/>
      <c r="J81" s="34"/>
      <c r="K81" s="34"/>
      <c r="L81" s="34"/>
    </row>
    <row r="82" spans="1:12" s="37" customFormat="1" ht="14.4" x14ac:dyDescent="0.3">
      <c r="A82" s="27"/>
      <c r="B82" s="28"/>
      <c r="C82" s="29"/>
      <c r="D82" s="31"/>
      <c r="E82" s="31"/>
      <c r="F82" s="32"/>
      <c r="G82" s="39"/>
      <c r="H82" s="33"/>
      <c r="I82" s="34"/>
      <c r="J82" s="34"/>
      <c r="K82" s="30"/>
      <c r="L82" s="34"/>
    </row>
    <row r="83" spans="1:12" s="37" customFormat="1" ht="14.4" x14ac:dyDescent="0.3">
      <c r="A83" s="27"/>
      <c r="B83" s="28"/>
      <c r="C83" s="29"/>
      <c r="D83" s="31"/>
      <c r="E83" s="31"/>
      <c r="F83" s="32"/>
      <c r="G83" s="39"/>
      <c r="H83" s="33"/>
      <c r="I83" s="34"/>
      <c r="J83" s="34"/>
      <c r="K83" s="30"/>
      <c r="L83" s="34"/>
    </row>
    <row r="84" spans="1:12" s="37" customFormat="1" ht="14.4" x14ac:dyDescent="0.3">
      <c r="A84" s="27"/>
      <c r="C84" s="40"/>
      <c r="D84" s="31"/>
      <c r="E84" s="31"/>
      <c r="F84" s="32"/>
      <c r="G84" s="39"/>
      <c r="H84" s="33"/>
      <c r="I84" s="34"/>
      <c r="J84" s="34"/>
      <c r="K84" s="30"/>
      <c r="L84" s="34"/>
    </row>
    <row r="85" spans="1:12" s="37" customFormat="1" ht="14.4" x14ac:dyDescent="0.3">
      <c r="A85" s="27"/>
      <c r="B85" s="28"/>
      <c r="C85" s="40"/>
      <c r="D85" s="31"/>
      <c r="E85" s="31"/>
      <c r="F85" s="32"/>
      <c r="G85" s="30"/>
      <c r="H85" s="33"/>
      <c r="I85" s="34"/>
      <c r="J85" s="34"/>
      <c r="K85" s="30"/>
      <c r="L85" s="34"/>
    </row>
    <row r="86" spans="1:12" s="37" customFormat="1" ht="14.4" x14ac:dyDescent="0.3">
      <c r="A86" s="27"/>
      <c r="B86" s="28"/>
      <c r="C86" s="29"/>
      <c r="D86" s="31"/>
      <c r="E86" s="31"/>
      <c r="F86" s="32"/>
      <c r="G86" s="30"/>
      <c r="H86" s="33"/>
      <c r="I86" s="34"/>
      <c r="J86" s="34"/>
      <c r="K86" s="30"/>
      <c r="L86" s="34"/>
    </row>
    <row r="87" spans="1:12" s="37" customFormat="1" ht="14.4" x14ac:dyDescent="0.3">
      <c r="A87" s="27"/>
      <c r="B87" s="28"/>
      <c r="C87" s="29"/>
      <c r="D87" s="31"/>
      <c r="E87" s="31"/>
      <c r="F87" s="32"/>
      <c r="G87" s="30"/>
      <c r="H87" s="33"/>
      <c r="I87" s="34"/>
      <c r="J87" s="34"/>
      <c r="K87" s="30"/>
      <c r="L87" s="34"/>
    </row>
    <row r="88" spans="1:12" s="37" customFormat="1" ht="14.4" x14ac:dyDescent="0.3">
      <c r="A88" s="27"/>
      <c r="B88" s="28"/>
      <c r="C88" s="29"/>
      <c r="D88" s="31"/>
      <c r="E88" s="31"/>
      <c r="F88" s="32"/>
      <c r="G88" s="30"/>
      <c r="H88" s="33"/>
      <c r="I88" s="34"/>
      <c r="J88" s="34"/>
      <c r="K88" s="30"/>
      <c r="L88" s="34"/>
    </row>
    <row r="89" spans="1:12" s="37" customFormat="1" ht="45.6" customHeight="1" x14ac:dyDescent="0.3">
      <c r="A89" s="27"/>
      <c r="B89" s="28"/>
      <c r="C89" s="29"/>
      <c r="D89" s="31"/>
      <c r="E89" s="31"/>
      <c r="F89" s="32"/>
      <c r="G89" s="30"/>
      <c r="H89" s="33"/>
      <c r="I89" s="34"/>
      <c r="J89" s="34"/>
      <c r="K89" s="30"/>
      <c r="L89" s="34"/>
    </row>
    <row r="90" spans="1:12" s="37" customFormat="1" ht="45.6" customHeight="1" x14ac:dyDescent="0.3">
      <c r="A90" s="27"/>
      <c r="B90" s="28"/>
      <c r="C90" s="29"/>
      <c r="D90" s="31"/>
      <c r="E90" s="31"/>
      <c r="F90" s="32"/>
      <c r="G90" s="30"/>
      <c r="H90" s="33"/>
      <c r="I90" s="34"/>
      <c r="J90" s="34"/>
      <c r="K90" s="30"/>
      <c r="L90" s="34"/>
    </row>
    <row r="91" spans="1:12" s="37" customFormat="1" ht="45.6" customHeight="1" x14ac:dyDescent="0.3">
      <c r="A91" s="27"/>
      <c r="B91" s="28"/>
      <c r="C91" s="29"/>
      <c r="D91" s="31"/>
      <c r="E91" s="31"/>
      <c r="F91" s="32"/>
      <c r="G91" s="30"/>
      <c r="H91" s="33"/>
      <c r="I91" s="34"/>
      <c r="J91" s="34"/>
      <c r="K91" s="30"/>
      <c r="L91" s="34"/>
    </row>
    <row r="92" spans="1:12" s="37" customFormat="1" ht="45.6" customHeight="1" x14ac:dyDescent="0.3">
      <c r="A92" s="27"/>
      <c r="B92" s="28"/>
      <c r="C92" s="41"/>
      <c r="D92" s="42"/>
      <c r="E92" s="31"/>
      <c r="F92" s="32"/>
      <c r="G92" s="30"/>
      <c r="H92" s="33"/>
      <c r="K92" s="30"/>
      <c r="L92" s="34"/>
    </row>
    <row r="93" spans="1:12" s="37" customFormat="1" ht="45.6" customHeight="1" x14ac:dyDescent="0.3">
      <c r="A93" s="27"/>
      <c r="B93" s="28"/>
      <c r="C93" s="41"/>
      <c r="D93" s="42"/>
      <c r="E93" s="31"/>
      <c r="F93" s="32"/>
      <c r="G93" s="30"/>
      <c r="H93" s="33"/>
      <c r="K93" s="30"/>
      <c r="L93" s="34"/>
    </row>
    <row r="94" spans="1:12" s="37" customFormat="1" ht="45.6" customHeight="1" x14ac:dyDescent="0.3">
      <c r="A94" s="27"/>
      <c r="B94" s="28"/>
      <c r="C94" s="41"/>
      <c r="D94" s="42"/>
      <c r="E94" s="31"/>
      <c r="F94" s="32"/>
      <c r="G94" s="30"/>
      <c r="H94" s="33"/>
      <c r="I94" s="38"/>
      <c r="K94" s="30"/>
      <c r="L94" s="34"/>
    </row>
    <row r="95" spans="1:12" s="37" customFormat="1" ht="45.6" customHeight="1" x14ac:dyDescent="0.3">
      <c r="A95" s="27"/>
      <c r="B95" s="28"/>
      <c r="C95" s="41"/>
      <c r="D95" s="42"/>
      <c r="E95" s="31"/>
      <c r="F95" s="32"/>
      <c r="G95" s="30"/>
      <c r="H95" s="33"/>
      <c r="I95" s="38"/>
      <c r="J95" s="38"/>
      <c r="K95" s="43"/>
      <c r="L95" s="34"/>
    </row>
    <row r="96" spans="1:12" s="37" customFormat="1" ht="45.6" customHeight="1" x14ac:dyDescent="0.3">
      <c r="A96" s="27"/>
      <c r="B96" s="28"/>
      <c r="C96" s="41"/>
      <c r="D96" s="42"/>
      <c r="E96" s="31"/>
      <c r="F96" s="32"/>
      <c r="G96" s="30"/>
      <c r="H96" s="33"/>
      <c r="I96" s="38"/>
      <c r="J96" s="38"/>
      <c r="K96" s="43"/>
      <c r="L96" s="34"/>
    </row>
    <row r="97" spans="1:12" s="37" customFormat="1" ht="45.6" customHeight="1" x14ac:dyDescent="0.3">
      <c r="A97" s="27"/>
      <c r="B97" s="28"/>
      <c r="C97" s="41"/>
      <c r="D97" s="42"/>
      <c r="E97" s="31"/>
      <c r="F97" s="32"/>
      <c r="G97" s="30"/>
      <c r="H97" s="33"/>
      <c r="J97" s="38"/>
      <c r="K97" s="43"/>
      <c r="L97" s="34"/>
    </row>
    <row r="98" spans="1:12" s="37" customFormat="1" ht="45.6" customHeight="1" x14ac:dyDescent="0.3">
      <c r="A98" s="27"/>
      <c r="B98" s="28"/>
      <c r="C98" s="41"/>
      <c r="D98" s="42"/>
      <c r="E98" s="42"/>
      <c r="F98" s="32"/>
      <c r="G98" s="30"/>
      <c r="H98" s="33"/>
      <c r="J98" s="38"/>
      <c r="K98" s="43"/>
      <c r="L98" s="34"/>
    </row>
    <row r="99" spans="1:12" s="51" customFormat="1" ht="45.6" customHeight="1" x14ac:dyDescent="0.3">
      <c r="A99" s="44"/>
      <c r="B99" s="45"/>
      <c r="C99" s="46"/>
      <c r="D99" s="20"/>
      <c r="E99" s="20"/>
      <c r="F99" s="32"/>
      <c r="G99" s="47"/>
      <c r="H99" s="33"/>
      <c r="I99" s="48"/>
      <c r="J99" s="48"/>
      <c r="K99" s="49"/>
      <c r="L99" s="50"/>
    </row>
    <row r="100" spans="1:12" s="58" customFormat="1" x14ac:dyDescent="0.3">
      <c r="A100" s="52"/>
      <c r="B100" s="53"/>
      <c r="C100" s="54"/>
      <c r="D100" s="55"/>
      <c r="E100" s="20"/>
      <c r="F100" s="32"/>
      <c r="G100" s="56"/>
      <c r="H100" s="57"/>
      <c r="I100" s="50"/>
      <c r="J100" s="50"/>
      <c r="K100" s="56"/>
      <c r="L100" s="50"/>
    </row>
    <row r="101" spans="1:12" s="51" customFormat="1" x14ac:dyDescent="0.3">
      <c r="A101" s="52"/>
      <c r="B101" s="59"/>
      <c r="C101" s="60"/>
      <c r="D101" s="20"/>
      <c r="E101" s="20"/>
      <c r="F101" s="32"/>
      <c r="G101" s="49"/>
      <c r="H101" s="57"/>
      <c r="K101" s="49"/>
      <c r="L101" s="50"/>
    </row>
    <row r="102" spans="1:12" s="51" customFormat="1" x14ac:dyDescent="0.3">
      <c r="A102" s="52"/>
      <c r="B102" s="59"/>
      <c r="C102" s="60"/>
      <c r="D102" s="20"/>
      <c r="E102" s="20"/>
      <c r="F102" s="32"/>
      <c r="G102" s="49"/>
      <c r="H102" s="61"/>
      <c r="L102" s="50"/>
    </row>
    <row r="103" spans="1:12" s="37" customFormat="1" ht="14.4" x14ac:dyDescent="0.3">
      <c r="A103" s="62"/>
      <c r="B103" s="63"/>
      <c r="C103" s="41"/>
      <c r="D103" s="42"/>
      <c r="E103" s="42"/>
      <c r="F103" s="32"/>
      <c r="G103" s="43"/>
      <c r="H103" s="64"/>
      <c r="K103" s="43"/>
      <c r="L103" s="34"/>
    </row>
    <row r="104" spans="1:12" s="37" customFormat="1" ht="14.4" x14ac:dyDescent="0.3">
      <c r="A104" s="62"/>
      <c r="B104" s="63"/>
      <c r="C104" s="41"/>
      <c r="D104" s="42"/>
      <c r="E104" s="42"/>
      <c r="F104" s="32"/>
      <c r="G104" s="43"/>
      <c r="H104" s="64"/>
      <c r="K104" s="43"/>
      <c r="L104" s="34"/>
    </row>
    <row r="105" spans="1:12" s="37" customFormat="1" ht="14.4" x14ac:dyDescent="0.3">
      <c r="A105" s="62"/>
      <c r="B105" s="63"/>
      <c r="C105" s="41"/>
      <c r="D105" s="42"/>
      <c r="E105" s="42"/>
      <c r="F105" s="32"/>
      <c r="G105" s="43"/>
      <c r="H105" s="64"/>
      <c r="I105" s="38"/>
      <c r="K105" s="65"/>
      <c r="L105" s="34"/>
    </row>
    <row r="106" spans="1:12" s="37" customFormat="1" ht="14.4" x14ac:dyDescent="0.3">
      <c r="A106" s="62"/>
      <c r="B106" s="63"/>
      <c r="C106" s="41"/>
      <c r="D106" s="42"/>
      <c r="E106" s="42"/>
      <c r="F106" s="32"/>
      <c r="G106" s="43"/>
      <c r="H106" s="64"/>
      <c r="K106" s="65"/>
      <c r="L106" s="34"/>
    </row>
    <row r="107" spans="1:12" s="15" customFormat="1" x14ac:dyDescent="0.3">
      <c r="A107" s="66"/>
      <c r="B107" s="2"/>
      <c r="C107" s="5"/>
      <c r="D107" s="68"/>
      <c r="E107" s="20"/>
      <c r="F107" s="32"/>
      <c r="G107" s="69"/>
      <c r="H107" s="70"/>
      <c r="J107" s="67"/>
      <c r="K107" s="71"/>
      <c r="L107" s="72"/>
    </row>
    <row r="108" spans="1:12" s="15" customFormat="1" x14ac:dyDescent="0.3">
      <c r="A108" s="66"/>
      <c r="B108" s="2"/>
      <c r="C108" s="5"/>
      <c r="D108" s="68"/>
      <c r="E108" s="20"/>
      <c r="F108" s="32"/>
      <c r="G108" s="69"/>
      <c r="H108" s="70"/>
      <c r="K108" s="71"/>
      <c r="L108" s="72"/>
    </row>
    <row r="109" spans="1:12" s="15" customFormat="1" ht="48" customHeight="1" x14ac:dyDescent="0.3">
      <c r="A109" s="66"/>
      <c r="B109" s="73"/>
      <c r="C109" s="74"/>
      <c r="D109" s="75"/>
      <c r="E109" s="20"/>
      <c r="F109" s="32"/>
      <c r="G109" s="69"/>
      <c r="H109" s="70"/>
      <c r="I109" s="76"/>
      <c r="J109" s="72"/>
      <c r="L109" s="72"/>
    </row>
    <row r="110" spans="1:12" s="15" customFormat="1" x14ac:dyDescent="0.3">
      <c r="A110" s="66"/>
      <c r="B110" s="2"/>
      <c r="C110" s="5"/>
      <c r="D110" s="68"/>
      <c r="E110" s="20"/>
      <c r="F110" s="32"/>
      <c r="G110" s="69"/>
      <c r="H110" s="70"/>
      <c r="K110" s="77"/>
      <c r="L110" s="72"/>
    </row>
    <row r="111" spans="1:12" s="15" customFormat="1" x14ac:dyDescent="0.3">
      <c r="A111" s="66"/>
      <c r="B111" s="2"/>
      <c r="C111" s="5"/>
      <c r="D111" s="68"/>
      <c r="E111" s="20"/>
      <c r="F111" s="32"/>
      <c r="G111" s="69"/>
      <c r="H111" s="70"/>
      <c r="K111" s="77"/>
      <c r="L111" s="72"/>
    </row>
    <row r="112" spans="1:12" s="15" customFormat="1" x14ac:dyDescent="0.3">
      <c r="A112" s="66"/>
      <c r="B112" s="2"/>
      <c r="C112" s="5"/>
      <c r="D112" s="68"/>
      <c r="E112" s="20"/>
      <c r="F112" s="32"/>
      <c r="G112" s="69"/>
      <c r="H112" s="70"/>
      <c r="K112" s="77"/>
      <c r="L112" s="72"/>
    </row>
    <row r="113" spans="1:12" s="15" customFormat="1" x14ac:dyDescent="0.3">
      <c r="A113" s="66"/>
      <c r="B113" s="2"/>
      <c r="C113" s="5"/>
      <c r="D113" s="68"/>
      <c r="E113" s="20"/>
      <c r="F113" s="32"/>
      <c r="G113" s="69"/>
      <c r="H113" s="70"/>
      <c r="K113" s="77"/>
      <c r="L113" s="72"/>
    </row>
    <row r="114" spans="1:12" s="15" customFormat="1" x14ac:dyDescent="0.3">
      <c r="A114" s="66"/>
      <c r="B114" s="2"/>
      <c r="C114" s="5"/>
      <c r="D114" s="68"/>
      <c r="E114" s="78"/>
      <c r="F114" s="32"/>
      <c r="G114" s="69"/>
      <c r="H114" s="70"/>
      <c r="K114" s="77"/>
      <c r="L114" s="72"/>
    </row>
    <row r="115" spans="1:12" x14ac:dyDescent="0.3">
      <c r="A115" s="66"/>
      <c r="B115" s="3"/>
      <c r="D115" s="79"/>
      <c r="F115" s="32"/>
      <c r="G115" s="69"/>
      <c r="H115" s="70"/>
      <c r="K115" s="69"/>
      <c r="L115" s="72"/>
    </row>
    <row r="116" spans="1:12" x14ac:dyDescent="0.3">
      <c r="A116" s="66"/>
      <c r="B116" s="3"/>
      <c r="D116" s="79"/>
      <c r="F116" s="32"/>
      <c r="G116" s="69"/>
      <c r="H116" s="70"/>
      <c r="K116" s="69"/>
      <c r="L116" s="72"/>
    </row>
    <row r="117" spans="1:12" x14ac:dyDescent="0.3">
      <c r="A117" s="73"/>
      <c r="B117" s="3"/>
      <c r="D117" s="79"/>
      <c r="F117" s="32"/>
      <c r="G117" s="69"/>
      <c r="H117" s="70"/>
      <c r="I117" s="76"/>
      <c r="J117" s="76"/>
      <c r="K117" s="69"/>
      <c r="L117" s="72"/>
    </row>
    <row r="118" spans="1:12" x14ac:dyDescent="0.3">
      <c r="A118" s="73"/>
      <c r="B118" s="3"/>
      <c r="C118" s="74"/>
      <c r="D118" s="75"/>
      <c r="F118" s="32"/>
      <c r="G118" s="69"/>
      <c r="H118" s="70"/>
      <c r="I118" s="76"/>
      <c r="J118" s="76"/>
      <c r="K118" s="15"/>
      <c r="L118" s="72"/>
    </row>
    <row r="119" spans="1:12" x14ac:dyDescent="0.3">
      <c r="A119" s="73"/>
      <c r="B119" s="3"/>
      <c r="C119" s="74"/>
      <c r="D119" s="75"/>
      <c r="F119" s="32"/>
      <c r="G119" s="69"/>
      <c r="H119" s="70"/>
      <c r="I119" s="76"/>
      <c r="J119" s="76"/>
      <c r="K119" s="15"/>
      <c r="L119" s="72"/>
    </row>
    <row r="120" spans="1:12" x14ac:dyDescent="0.3">
      <c r="A120" s="73"/>
      <c r="B120" s="3"/>
      <c r="C120" s="74"/>
      <c r="D120" s="75"/>
      <c r="F120" s="32"/>
      <c r="G120" s="69"/>
      <c r="H120" s="70"/>
      <c r="I120" s="76"/>
      <c r="J120" s="76"/>
      <c r="K120" s="15"/>
      <c r="L120" s="72"/>
    </row>
    <row r="121" spans="1:12" ht="28.05" customHeight="1" x14ac:dyDescent="0.3">
      <c r="A121" s="73"/>
      <c r="B121" s="3"/>
      <c r="C121" s="74"/>
      <c r="D121" s="75"/>
      <c r="F121" s="32"/>
      <c r="G121" s="69"/>
      <c r="H121" s="70"/>
      <c r="I121" s="76"/>
      <c r="J121" s="76"/>
      <c r="K121" s="15"/>
      <c r="L121" s="72"/>
    </row>
    <row r="122" spans="1:12" x14ac:dyDescent="0.3">
      <c r="A122" s="73"/>
      <c r="B122" s="3"/>
      <c r="C122" s="74"/>
      <c r="D122" s="75"/>
      <c r="F122" s="32"/>
      <c r="G122" s="69"/>
      <c r="H122" s="70"/>
      <c r="I122" s="76"/>
      <c r="J122" s="76"/>
      <c r="K122" s="15"/>
      <c r="L122" s="72"/>
    </row>
    <row r="123" spans="1:12" x14ac:dyDescent="0.3">
      <c r="A123" s="73"/>
      <c r="B123" s="3"/>
      <c r="C123" s="74"/>
      <c r="D123" s="75"/>
      <c r="F123" s="32"/>
      <c r="G123" s="69"/>
      <c r="H123" s="70"/>
      <c r="I123" s="76"/>
      <c r="J123" s="76"/>
      <c r="K123" s="15"/>
      <c r="L123" s="72"/>
    </row>
    <row r="124" spans="1:12" x14ac:dyDescent="0.3">
      <c r="A124" s="73"/>
      <c r="B124" s="3"/>
      <c r="C124" s="74"/>
      <c r="D124" s="75"/>
      <c r="F124" s="32"/>
      <c r="G124" s="69"/>
      <c r="H124" s="70"/>
      <c r="I124" s="76"/>
      <c r="J124" s="76"/>
      <c r="K124" s="15"/>
      <c r="L124" s="72"/>
    </row>
    <row r="125" spans="1:12" s="15" customFormat="1" x14ac:dyDescent="0.3">
      <c r="A125" s="66"/>
      <c r="B125" s="2"/>
      <c r="C125" s="5"/>
      <c r="D125" s="68"/>
      <c r="E125" s="20"/>
      <c r="F125" s="32"/>
      <c r="G125" s="69"/>
      <c r="H125" s="70"/>
      <c r="K125" s="80"/>
      <c r="L125" s="72"/>
    </row>
    <row r="126" spans="1:12" x14ac:dyDescent="0.3">
      <c r="A126" s="66"/>
      <c r="D126" s="68"/>
      <c r="F126" s="32"/>
      <c r="G126" s="69"/>
      <c r="H126" s="70"/>
      <c r="L126" s="72"/>
    </row>
    <row r="127" spans="1:12" x14ac:dyDescent="0.3">
      <c r="A127" s="66"/>
      <c r="D127" s="68"/>
      <c r="F127" s="32"/>
      <c r="G127" s="69"/>
      <c r="H127" s="70"/>
      <c r="K127" s="80"/>
      <c r="L127" s="72"/>
    </row>
    <row r="128" spans="1:12" x14ac:dyDescent="0.3">
      <c r="A128" s="73"/>
      <c r="B128" s="3"/>
      <c r="C128" s="74"/>
      <c r="D128" s="75"/>
      <c r="F128" s="32"/>
      <c r="G128" s="69"/>
      <c r="H128" s="70"/>
      <c r="I128" s="76"/>
      <c r="J128" s="76"/>
      <c r="K128" s="15"/>
      <c r="L128" s="72"/>
    </row>
    <row r="129" spans="1:12" x14ac:dyDescent="0.3">
      <c r="A129" s="66"/>
      <c r="D129" s="68"/>
      <c r="F129" s="32"/>
      <c r="G129" s="69"/>
      <c r="H129" s="70"/>
      <c r="K129" s="80"/>
      <c r="L129" s="72"/>
    </row>
    <row r="130" spans="1:12" x14ac:dyDescent="0.3">
      <c r="A130" s="66"/>
      <c r="D130" s="68"/>
      <c r="F130" s="32"/>
      <c r="G130" s="69"/>
      <c r="H130" s="70"/>
      <c r="J130" s="67"/>
      <c r="K130" s="77"/>
      <c r="L130" s="72"/>
    </row>
    <row r="131" spans="1:12" x14ac:dyDescent="0.3">
      <c r="A131" s="66"/>
      <c r="D131" s="68"/>
      <c r="F131" s="32"/>
      <c r="G131" s="69"/>
      <c r="H131" s="70"/>
      <c r="L131" s="72"/>
    </row>
    <row r="132" spans="1:12" x14ac:dyDescent="0.3">
      <c r="A132" s="66"/>
      <c r="D132" s="68"/>
      <c r="F132" s="32"/>
      <c r="G132" s="69"/>
      <c r="H132" s="70"/>
      <c r="L132" s="72"/>
    </row>
    <row r="133" spans="1:12" x14ac:dyDescent="0.3">
      <c r="A133" s="66"/>
      <c r="D133" s="68"/>
      <c r="F133" s="32"/>
      <c r="G133" s="69"/>
      <c r="H133" s="70"/>
      <c r="L133" s="72"/>
    </row>
    <row r="134" spans="1:12" x14ac:dyDescent="0.3">
      <c r="A134" s="66"/>
      <c r="D134" s="68"/>
      <c r="F134" s="32"/>
      <c r="G134" s="69"/>
      <c r="H134" s="70"/>
      <c r="L134" s="72"/>
    </row>
    <row r="135" spans="1:12" x14ac:dyDescent="0.3">
      <c r="A135" s="73"/>
      <c r="C135" s="74"/>
      <c r="D135" s="75"/>
      <c r="F135" s="32"/>
      <c r="G135" s="69"/>
      <c r="H135" s="70"/>
      <c r="I135" s="76"/>
      <c r="J135" s="76"/>
      <c r="K135" s="15"/>
      <c r="L135" s="72"/>
    </row>
    <row r="136" spans="1:12" x14ac:dyDescent="0.3">
      <c r="A136" s="73"/>
      <c r="D136" s="68"/>
      <c r="F136" s="32"/>
      <c r="G136" s="69"/>
      <c r="H136" s="70"/>
      <c r="L136" s="72"/>
    </row>
    <row r="137" spans="1:12" x14ac:dyDescent="0.3">
      <c r="A137" s="73"/>
      <c r="B137" s="3"/>
      <c r="C137" s="74"/>
      <c r="D137" s="81"/>
      <c r="F137" s="32"/>
      <c r="G137" s="69"/>
      <c r="H137" s="70"/>
      <c r="I137" s="76"/>
      <c r="J137" s="76"/>
      <c r="K137" s="15"/>
      <c r="L137" s="72"/>
    </row>
    <row r="138" spans="1:12" x14ac:dyDescent="0.3">
      <c r="A138" s="73"/>
      <c r="B138" s="3"/>
      <c r="C138" s="74"/>
      <c r="D138" s="75"/>
      <c r="F138" s="32"/>
      <c r="G138" s="69"/>
      <c r="H138" s="70"/>
      <c r="I138" s="76"/>
      <c r="J138" s="76"/>
      <c r="K138" s="15"/>
      <c r="L138" s="72"/>
    </row>
    <row r="139" spans="1:12" x14ac:dyDescent="0.3">
      <c r="A139" s="73"/>
      <c r="B139" s="3"/>
      <c r="C139" s="74"/>
      <c r="D139" s="75"/>
      <c r="F139" s="32"/>
      <c r="G139" s="69"/>
      <c r="H139" s="70"/>
      <c r="I139" s="76"/>
      <c r="J139" s="76"/>
      <c r="K139" s="15"/>
      <c r="L139" s="72"/>
    </row>
    <row r="140" spans="1:12" x14ac:dyDescent="0.3">
      <c r="A140" s="73"/>
      <c r="B140" s="3"/>
      <c r="C140" s="74"/>
      <c r="D140" s="75"/>
      <c r="F140" s="32"/>
      <c r="G140" s="69"/>
      <c r="H140" s="70"/>
      <c r="I140" s="76"/>
      <c r="J140" s="76"/>
      <c r="K140" s="82"/>
      <c r="L140" s="72"/>
    </row>
    <row r="141" spans="1:12" x14ac:dyDescent="0.3">
      <c r="A141" s="73"/>
      <c r="B141" s="3"/>
      <c r="C141" s="74"/>
      <c r="D141" s="75"/>
      <c r="F141" s="32"/>
      <c r="G141" s="69"/>
      <c r="H141" s="70"/>
      <c r="I141" s="76"/>
      <c r="J141" s="76"/>
      <c r="K141" s="15"/>
      <c r="L141" s="72"/>
    </row>
    <row r="142" spans="1:12" x14ac:dyDescent="0.3">
      <c r="A142" s="73"/>
      <c r="B142" s="3"/>
      <c r="C142" s="74"/>
      <c r="D142" s="75"/>
      <c r="F142" s="32"/>
      <c r="G142" s="69"/>
      <c r="H142" s="70"/>
      <c r="I142" s="76"/>
      <c r="J142" s="76"/>
      <c r="K142" s="15"/>
      <c r="L142" s="72"/>
    </row>
    <row r="143" spans="1:12" x14ac:dyDescent="0.3">
      <c r="A143" s="73"/>
      <c r="B143" s="3"/>
      <c r="C143" s="74"/>
      <c r="D143" s="75"/>
      <c r="F143" s="32"/>
      <c r="G143" s="69"/>
      <c r="H143" s="70"/>
      <c r="I143" s="76"/>
      <c r="J143" s="76"/>
      <c r="K143" s="15"/>
      <c r="L143" s="72"/>
    </row>
    <row r="144" spans="1:12" x14ac:dyDescent="0.3">
      <c r="A144" s="73"/>
      <c r="B144" s="3"/>
      <c r="C144" s="74"/>
      <c r="D144" s="75"/>
      <c r="F144" s="32"/>
      <c r="G144" s="69"/>
      <c r="H144" s="70"/>
      <c r="I144" s="76"/>
      <c r="J144" s="76"/>
      <c r="K144" s="82"/>
      <c r="L144" s="72"/>
    </row>
    <row r="145" spans="1:12" x14ac:dyDescent="0.3">
      <c r="A145" s="73"/>
      <c r="B145" s="3"/>
      <c r="C145" s="74"/>
      <c r="D145" s="75"/>
      <c r="F145" s="32"/>
      <c r="G145" s="69"/>
      <c r="H145" s="70"/>
      <c r="I145" s="76"/>
      <c r="J145" s="76"/>
      <c r="K145" s="15"/>
      <c r="L145" s="72"/>
    </row>
    <row r="146" spans="1:12" x14ac:dyDescent="0.3">
      <c r="A146" s="73"/>
      <c r="B146" s="3"/>
      <c r="C146" s="74"/>
      <c r="D146" s="75"/>
      <c r="F146" s="32"/>
      <c r="G146" s="69"/>
      <c r="H146" s="70"/>
      <c r="I146" s="76"/>
      <c r="J146" s="76"/>
      <c r="K146" s="15"/>
      <c r="L146" s="72"/>
    </row>
    <row r="147" spans="1:12" x14ac:dyDescent="0.3">
      <c r="A147" s="73"/>
      <c r="B147" s="3"/>
      <c r="C147" s="74"/>
      <c r="D147" s="75"/>
      <c r="F147" s="32"/>
      <c r="G147" s="69"/>
      <c r="H147" s="70"/>
      <c r="I147" s="76"/>
      <c r="J147" s="76"/>
      <c r="K147" s="15"/>
      <c r="L147" s="72"/>
    </row>
    <row r="148" spans="1:12" x14ac:dyDescent="0.3">
      <c r="A148" s="73"/>
      <c r="B148" s="3"/>
      <c r="C148" s="74"/>
      <c r="D148" s="75"/>
      <c r="F148" s="32"/>
      <c r="G148" s="69"/>
      <c r="H148" s="70"/>
      <c r="I148" s="76"/>
      <c r="J148" s="76"/>
      <c r="K148" s="15"/>
      <c r="L148" s="72"/>
    </row>
    <row r="149" spans="1:12" x14ac:dyDescent="0.3">
      <c r="A149" s="73"/>
      <c r="B149" s="3"/>
      <c r="C149" s="74"/>
      <c r="D149" s="75"/>
      <c r="F149" s="32"/>
      <c r="G149" s="69"/>
      <c r="H149" s="70"/>
      <c r="I149" s="76"/>
      <c r="J149" s="76"/>
      <c r="K149" s="15"/>
      <c r="L149" s="72"/>
    </row>
    <row r="150" spans="1:12" x14ac:dyDescent="0.3">
      <c r="A150" s="73"/>
      <c r="B150" s="3"/>
      <c r="C150" s="74"/>
      <c r="D150" s="75"/>
      <c r="F150" s="32"/>
      <c r="G150" s="69"/>
      <c r="H150" s="70"/>
      <c r="I150" s="76"/>
      <c r="J150" s="76"/>
      <c r="K150" s="15"/>
      <c r="L150" s="72"/>
    </row>
    <row r="151" spans="1:12" x14ac:dyDescent="0.3">
      <c r="A151" s="73"/>
      <c r="B151" s="3"/>
      <c r="C151" s="74"/>
      <c r="D151" s="75"/>
      <c r="F151" s="32"/>
      <c r="G151" s="69"/>
      <c r="H151" s="70"/>
      <c r="I151" s="76"/>
      <c r="J151" s="76"/>
      <c r="K151" s="15"/>
      <c r="L151" s="72"/>
    </row>
    <row r="152" spans="1:12" x14ac:dyDescent="0.3">
      <c r="A152" s="73"/>
      <c r="B152" s="3"/>
      <c r="C152" s="74"/>
      <c r="D152" s="75"/>
      <c r="F152" s="32"/>
      <c r="G152" s="69"/>
      <c r="H152" s="70"/>
      <c r="I152" s="76"/>
      <c r="J152" s="76"/>
      <c r="K152" s="15"/>
      <c r="L152" s="72"/>
    </row>
    <row r="153" spans="1:12" x14ac:dyDescent="0.3">
      <c r="B153" s="3"/>
      <c r="C153" s="74"/>
      <c r="D153" s="75"/>
      <c r="F153" s="32"/>
      <c r="G153" s="69"/>
      <c r="H153" s="70"/>
      <c r="I153" s="76"/>
      <c r="J153" s="76"/>
      <c r="K153" s="15"/>
      <c r="L153" s="72"/>
    </row>
    <row r="154" spans="1:12" x14ac:dyDescent="0.3">
      <c r="B154" s="3"/>
      <c r="C154" s="74"/>
      <c r="D154" s="75"/>
      <c r="F154" s="32"/>
      <c r="G154" s="69"/>
      <c r="H154" s="70"/>
      <c r="I154" s="76"/>
      <c r="J154" s="76"/>
      <c r="K154" s="15"/>
      <c r="L154" s="72"/>
    </row>
    <row r="155" spans="1:12" x14ac:dyDescent="0.3">
      <c r="B155" s="3"/>
      <c r="C155" s="74"/>
      <c r="D155" s="75"/>
      <c r="F155" s="32"/>
      <c r="G155" s="69"/>
      <c r="H155" s="70"/>
      <c r="I155" s="76"/>
      <c r="J155" s="76"/>
      <c r="K155" s="15"/>
      <c r="L155" s="72"/>
    </row>
  </sheetData>
  <mergeCells count="3">
    <mergeCell ref="A1:L1"/>
    <mergeCell ref="A3:B3"/>
    <mergeCell ref="A4:B4"/>
  </mergeCells>
  <phoneticPr fontId="7" type="noConversion"/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4" x14ac:dyDescent="0.3"/>
  <sheetData>
    <row r="19" spans="1:1" x14ac:dyDescent="0.3">
      <c r="A1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október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cp:lastPrinted>2025-12-10T10:35:49Z</cp:lastPrinted>
  <dcterms:created xsi:type="dcterms:W3CDTF">2022-05-27T11:53:48Z</dcterms:created>
  <dcterms:modified xsi:type="dcterms:W3CDTF">2025-12-18T16:38:47Z</dcterms:modified>
</cp:coreProperties>
</file>