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Z:\Verejny\EKONOM\OBJEDNÁVKY 2024\"/>
    </mc:Choice>
  </mc:AlternateContent>
  <xr:revisionPtr revIDLastSave="0" documentId="13_ncr:1_{2C34CC56-4633-4260-8925-422B11D8709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arec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2" l="1"/>
  <c r="J19" i="2"/>
  <c r="J25" i="2"/>
  <c r="I25" i="2" s="1"/>
  <c r="I11" i="2"/>
  <c r="I24" i="2"/>
  <c r="I23" i="2" l="1"/>
  <c r="J8" i="2"/>
  <c r="I8" i="2" s="1"/>
  <c r="J10" i="2"/>
  <c r="I10" i="2" s="1"/>
  <c r="I7" i="2"/>
  <c r="J6" i="2" l="1"/>
</calcChain>
</file>

<file path=xl/sharedStrings.xml><?xml version="1.0" encoding="utf-8"?>
<sst xmlns="http://schemas.openxmlformats.org/spreadsheetml/2006/main" count="168" uniqueCount="114">
  <si>
    <t>3</t>
  </si>
  <si>
    <t>4</t>
  </si>
  <si>
    <t>6a</t>
  </si>
  <si>
    <t>6b</t>
  </si>
  <si>
    <t>8a/8b</t>
  </si>
  <si>
    <t>Číslo objednávky</t>
  </si>
  <si>
    <t>Popis plnenia</t>
  </si>
  <si>
    <t>Suma bez DPH</t>
  </si>
  <si>
    <t>DPH</t>
  </si>
  <si>
    <t>Suma s DPH</t>
  </si>
  <si>
    <t>Zmluva</t>
  </si>
  <si>
    <t xml:space="preserve">Dátum </t>
  </si>
  <si>
    <t>Dodávateľ</t>
  </si>
  <si>
    <t>Adresa</t>
  </si>
  <si>
    <t>IČO</t>
  </si>
  <si>
    <t>meno a funkcia FO, ktorá objednávku podpísala</t>
  </si>
  <si>
    <t>akcia/podujatie/účel</t>
  </si>
  <si>
    <t>Ing. Beata Matušková Watzkeová                                   vedúci manažér EOaSS</t>
  </si>
  <si>
    <t>05042024</t>
  </si>
  <si>
    <t>Prenájom priestorov na IV - parkúr v dňoch 20.04.2024-21.04.2024 + ubytovanie na 2 noci pre 3 osoby</t>
  </si>
  <si>
    <t>inovačné vzdelávanie</t>
  </si>
  <si>
    <t>Spojená škola</t>
  </si>
  <si>
    <t>Slančíkovej 2, 950 50 Nitra</t>
  </si>
  <si>
    <t>161365</t>
  </si>
  <si>
    <t>02042024</t>
  </si>
  <si>
    <t>1</t>
  </si>
  <si>
    <t>Fotenie zamestnancov NŠC</t>
  </si>
  <si>
    <t>služby</t>
  </si>
  <si>
    <t>Patrik Hopjak</t>
  </si>
  <si>
    <t>Beniakova 3103/18</t>
  </si>
  <si>
    <t>15042024</t>
  </si>
  <si>
    <t>Kancelársky materiál: papier, zakladač, tlačivá</t>
  </si>
  <si>
    <t>režijný materiál</t>
  </si>
  <si>
    <t>Kancelária 123 s.r.o.</t>
  </si>
  <si>
    <t>Jána Poničana 5, 841 08 Bratislava</t>
  </si>
  <si>
    <t>55589642</t>
  </si>
  <si>
    <t>Prenájom technického vybavenia, produkcia a postprodukcia 2 epizód - L. Poláčková</t>
  </si>
  <si>
    <t>podcast</t>
  </si>
  <si>
    <t>Promovie s.r.o.</t>
  </si>
  <si>
    <t>Bradáčova 2, 821 02 Bratislava</t>
  </si>
  <si>
    <t>48029645</t>
  </si>
  <si>
    <t>18042024</t>
  </si>
  <si>
    <t>Príprava a realizácia audiovizuálneho diela - podcast - 2 epizódy L. Poláčková</t>
  </si>
  <si>
    <t>Rastislav Konečný</t>
  </si>
  <si>
    <t>Lánska 933/21, 017 01 Považská Bystrica</t>
  </si>
  <si>
    <t>52145620</t>
  </si>
  <si>
    <t>Účasť na svetovom pohári seniorov v Hongkongu pre Á. Fazekas a J. Nagy</t>
  </si>
  <si>
    <t>súťaž</t>
  </si>
  <si>
    <t>Klub šermu Šamorín</t>
  </si>
  <si>
    <t>Veterná 18, 931 01 Šamorín</t>
  </si>
  <si>
    <t>23042024</t>
  </si>
  <si>
    <t>09042024</t>
  </si>
  <si>
    <t>Prenájom plaveckých dráh - apríl/máj pre Nikoleta Trníková</t>
  </si>
  <si>
    <t>sústredenie</t>
  </si>
  <si>
    <t>Považskobystrický plavecký oddiel</t>
  </si>
  <si>
    <t>SNP 1449, 017 01 Považská Bystrica</t>
  </si>
  <si>
    <t>42152160</t>
  </si>
  <si>
    <t>Prenájom bazéna v dňoch 10.5.2024 - 31.5.2024 pre Diky Chiara</t>
  </si>
  <si>
    <t>NIVAM</t>
  </si>
  <si>
    <t>Ševčenkova 1128/11, 850 05 Bratislava</t>
  </si>
  <si>
    <t>00164348</t>
  </si>
  <si>
    <t>Prenájom bazéna v dňoch 09.5.2024 - 30.5.2024 pre Strapeková Žofia</t>
  </si>
  <si>
    <t>Právne služby za obdobie 16.4. - 30.4.2024</t>
  </si>
  <si>
    <t>L/R/P advokáti, s.r.o.</t>
  </si>
  <si>
    <t>Slávičie údolie 6, 811 02 Bratislava</t>
  </si>
  <si>
    <t>52735354</t>
  </si>
  <si>
    <t>10042024</t>
  </si>
  <si>
    <t>Čistiace a upratovacie práce, dezinfekcia diagnostických prístrojov - 12.4.2024 - 11.5.2024</t>
  </si>
  <si>
    <t>Povex s.r.o.</t>
  </si>
  <si>
    <t>Nevädzová 17211/6F, 821 01 Bratislava</t>
  </si>
  <si>
    <t>44416326</t>
  </si>
  <si>
    <t>24042024</t>
  </si>
  <si>
    <t>Obnova pristávacieho pontónu v lodenici Zlaté piesky</t>
  </si>
  <si>
    <t>opravy/údržba</t>
  </si>
  <si>
    <t>BELTIN s.r.o.</t>
  </si>
  <si>
    <t>Páričková 18, 821 09 Bratislava</t>
  </si>
  <si>
    <t>45951047</t>
  </si>
  <si>
    <t>19042024</t>
  </si>
  <si>
    <t>Letenky OS VIE-PVG-DLC-PEK-MUK-VIE</t>
  </si>
  <si>
    <t>GLOBAMERICA, s.r.o.</t>
  </si>
  <si>
    <t>Žellova 2, 821 08 Bratislava</t>
  </si>
  <si>
    <t>31398081</t>
  </si>
  <si>
    <t>25042024</t>
  </si>
  <si>
    <t>Služby projektového manažmentu: školenia projektového manažmentu, poradenstvo pri metodike proj. riadenia v organizácii, projektový manažment IT projektov vrátane zabezpečenia riadenia dodávateľa, manažment consulting, mesiac máj a jún 2024</t>
  </si>
  <si>
    <t xml:space="preserve">cognitive s.r.o., </t>
  </si>
  <si>
    <t>Černyševského 10, 851 01 Bratislava</t>
  </si>
  <si>
    <t>51637561</t>
  </si>
  <si>
    <t>Správa web stránky NŠC, grafické práce, práce na bannerových reklamách</t>
  </si>
  <si>
    <t>marketing</t>
  </si>
  <si>
    <t>Verteco s.r.o.</t>
  </si>
  <si>
    <t>Novosady 925/17, 962 12 Detva</t>
  </si>
  <si>
    <t>51649608</t>
  </si>
  <si>
    <t>16042024</t>
  </si>
  <si>
    <t>Platobná brána</t>
  </si>
  <si>
    <t>Prehľad objednávok - Apríl 2024</t>
  </si>
  <si>
    <t>Netropolis, s.r.o.</t>
  </si>
  <si>
    <t>Cintorínska 1002/45, 911 01 Trenčín</t>
  </si>
  <si>
    <t>36326186</t>
  </si>
  <si>
    <t>Lektorské služby - parkúr; v termíne 17.4.2024 - 21.4.2024; členstvo v skúšobnej komisii (kontrola prác, hodnotenie výstupov)</t>
  </si>
  <si>
    <t>Mgr. Martin Honzek</t>
  </si>
  <si>
    <t>B. Němcové 10, 741 01 Nový Jičín, ČR</t>
  </si>
  <si>
    <t>74778188</t>
  </si>
  <si>
    <t>Martin Chromeček</t>
  </si>
  <si>
    <t>Kúty 1954, 760 01 Zlín, ČR</t>
  </si>
  <si>
    <t>07887922</t>
  </si>
  <si>
    <t>2</t>
  </si>
  <si>
    <t>Platforma Brevo (rozosielanie e-mailov) apríl</t>
  </si>
  <si>
    <t>Sendinblue</t>
  </si>
  <si>
    <t>106 Boulevard Haussmann, 75008 Paris, France</t>
  </si>
  <si>
    <t>17308518</t>
  </si>
  <si>
    <t>Olympijské námestie 1, 831 04  Bratislava</t>
  </si>
  <si>
    <t>Slovenský zväz Judo</t>
  </si>
  <si>
    <t>športové sústredenie Tománková Patrícia Poreč Chorvátsko</t>
  </si>
  <si>
    <t>Športové sústredenie Tománková Lenka Poreč Chorvátsko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</si>
</sst>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3163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3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4" fontId="2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49" fontId="3" fillId="0" borderId="1" xfId="1" applyNumberFormat="1" applyFont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44" fontId="3" fillId="0" borderId="12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right" vertical="center"/>
    </xf>
    <xf numFmtId="49" fontId="3" fillId="0" borderId="10" xfId="0" applyNumberFormat="1" applyFont="1" applyBorder="1" applyAlignment="1">
      <alignment horizontal="right" vertical="center"/>
    </xf>
    <xf numFmtId="164" fontId="3" fillId="0" borderId="12" xfId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vertical="center"/>
    </xf>
    <xf numFmtId="7" fontId="3" fillId="0" borderId="1" xfId="1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right" vertical="center"/>
    </xf>
    <xf numFmtId="49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7" fontId="3" fillId="0" borderId="0" xfId="1" applyNumberFormat="1" applyFont="1" applyBorder="1" applyAlignment="1">
      <alignment vertical="center"/>
    </xf>
    <xf numFmtId="44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14" fontId="3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164" fontId="3" fillId="0" borderId="0" xfId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vertical="center"/>
    </xf>
    <xf numFmtId="164" fontId="3" fillId="0" borderId="0" xfId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4"/>
  <sheetViews>
    <sheetView tabSelected="1" topLeftCell="A23" zoomScale="85" zoomScaleNormal="85" workbookViewId="0">
      <selection activeCell="N6" sqref="N6"/>
    </sheetView>
  </sheetViews>
  <sheetFormatPr defaultColWidth="9.1796875" defaultRowHeight="15.5" x14ac:dyDescent="0.35"/>
  <cols>
    <col min="1" max="1" width="11.54296875" style="2" customWidth="1"/>
    <col min="2" max="2" width="2.81640625" style="2" customWidth="1"/>
    <col min="3" max="3" width="52.1796875" style="5" customWidth="1"/>
    <col min="4" max="4" width="3" style="5" bestFit="1" customWidth="1"/>
    <col min="5" max="5" width="2.1796875" style="5" bestFit="1" customWidth="1"/>
    <col min="6" max="6" width="4" style="5" bestFit="1" customWidth="1"/>
    <col min="7" max="7" width="5" style="5" bestFit="1" customWidth="1"/>
    <col min="8" max="8" width="11.90625" style="20" bestFit="1" customWidth="1"/>
    <col min="9" max="9" width="12.90625" style="47" bestFit="1" customWidth="1"/>
    <col min="10" max="10" width="11.90625" style="20" bestFit="1" customWidth="1"/>
    <col min="11" max="11" width="9.1796875" style="3"/>
    <col min="12" max="12" width="11.6328125" style="2" customWidth="1"/>
    <col min="13" max="13" width="39.453125" style="20" bestFit="1" customWidth="1"/>
    <col min="14" max="14" width="39.81640625" style="20" bestFit="1" customWidth="1"/>
    <col min="15" max="15" width="11.7265625" style="2" customWidth="1"/>
    <col min="16" max="16" width="26.81640625" style="5" customWidth="1"/>
    <col min="17" max="16384" width="9.1796875" style="2"/>
  </cols>
  <sheetData>
    <row r="1" spans="1:16" x14ac:dyDescent="0.35">
      <c r="A1" s="63" t="s">
        <v>94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6" ht="16" thickBot="1" x14ac:dyDescent="0.4">
      <c r="A2" s="3"/>
      <c r="B2" s="4"/>
      <c r="D2" s="6"/>
      <c r="E2" s="7"/>
      <c r="F2" s="8"/>
      <c r="G2" s="8"/>
      <c r="H2" s="9"/>
      <c r="I2" s="10"/>
      <c r="J2" s="9"/>
      <c r="K2" s="1"/>
      <c r="L2" s="11"/>
      <c r="M2" s="12"/>
      <c r="N2" s="12"/>
    </row>
    <row r="3" spans="1:16" s="20" customFormat="1" ht="16" thickBot="1" x14ac:dyDescent="0.4">
      <c r="A3" s="64">
        <v>1</v>
      </c>
      <c r="B3" s="65"/>
      <c r="C3" s="13">
        <v>2</v>
      </c>
      <c r="D3" s="66"/>
      <c r="E3" s="67"/>
      <c r="F3" s="67"/>
      <c r="G3" s="67"/>
      <c r="H3" s="14"/>
      <c r="I3" s="15"/>
      <c r="J3" s="14" t="s">
        <v>0</v>
      </c>
      <c r="K3" s="14" t="s">
        <v>1</v>
      </c>
      <c r="L3" s="16">
        <v>5</v>
      </c>
      <c r="M3" s="17" t="s">
        <v>2</v>
      </c>
      <c r="N3" s="18" t="s">
        <v>3</v>
      </c>
      <c r="O3" s="16">
        <v>7</v>
      </c>
      <c r="P3" s="19" t="s">
        <v>4</v>
      </c>
    </row>
    <row r="4" spans="1:16" s="20" customFormat="1" ht="31" x14ac:dyDescent="0.35">
      <c r="A4" s="68" t="s">
        <v>5</v>
      </c>
      <c r="B4" s="69"/>
      <c r="C4" s="13" t="s">
        <v>6</v>
      </c>
      <c r="D4" s="66" t="s">
        <v>16</v>
      </c>
      <c r="E4" s="67"/>
      <c r="F4" s="67"/>
      <c r="G4" s="67"/>
      <c r="H4" s="21" t="s">
        <v>7</v>
      </c>
      <c r="I4" s="15" t="s">
        <v>8</v>
      </c>
      <c r="J4" s="21" t="s">
        <v>9</v>
      </c>
      <c r="K4" s="14" t="s">
        <v>10</v>
      </c>
      <c r="L4" s="22" t="s">
        <v>11</v>
      </c>
      <c r="M4" s="22" t="s">
        <v>12</v>
      </c>
      <c r="N4" s="22" t="s">
        <v>13</v>
      </c>
      <c r="O4" s="22" t="s">
        <v>14</v>
      </c>
      <c r="P4" s="23" t="s">
        <v>15</v>
      </c>
    </row>
    <row r="5" spans="1:16" s="20" customFormat="1" ht="46.5" x14ac:dyDescent="0.35">
      <c r="A5" s="49" t="s">
        <v>24</v>
      </c>
      <c r="B5" s="49" t="s">
        <v>25</v>
      </c>
      <c r="C5" s="44" t="s">
        <v>26</v>
      </c>
      <c r="D5" s="57" t="s">
        <v>27</v>
      </c>
      <c r="E5" s="58"/>
      <c r="F5" s="58"/>
      <c r="G5" s="59"/>
      <c r="H5" s="50">
        <v>1100</v>
      </c>
      <c r="I5" s="50">
        <v>0</v>
      </c>
      <c r="J5" s="50">
        <v>1100</v>
      </c>
      <c r="K5" s="48"/>
      <c r="L5" s="51">
        <v>45384</v>
      </c>
      <c r="M5" s="32" t="s">
        <v>28</v>
      </c>
      <c r="N5" s="32" t="s">
        <v>29</v>
      </c>
      <c r="O5" s="32">
        <v>55590349</v>
      </c>
      <c r="P5" s="32" t="s">
        <v>17</v>
      </c>
    </row>
    <row r="6" spans="1:16" s="20" customFormat="1" ht="46.5" x14ac:dyDescent="0.35">
      <c r="A6" s="24" t="s">
        <v>18</v>
      </c>
      <c r="B6" s="25">
        <v>1</v>
      </c>
      <c r="C6" s="26" t="s">
        <v>19</v>
      </c>
      <c r="D6" s="54" t="s">
        <v>20</v>
      </c>
      <c r="E6" s="55"/>
      <c r="F6" s="55"/>
      <c r="G6" s="56"/>
      <c r="H6" s="27">
        <v>460</v>
      </c>
      <c r="I6" s="27">
        <v>0</v>
      </c>
      <c r="J6" s="27">
        <f t="shared" ref="J6" si="0">H6+I6</f>
        <v>460</v>
      </c>
      <c r="K6" s="28"/>
      <c r="L6" s="29">
        <v>45387</v>
      </c>
      <c r="M6" s="30" t="s">
        <v>21</v>
      </c>
      <c r="N6" s="45" t="s">
        <v>22</v>
      </c>
      <c r="O6" s="28" t="s">
        <v>23</v>
      </c>
      <c r="P6" s="52" t="s">
        <v>17</v>
      </c>
    </row>
    <row r="7" spans="1:16" s="20" customFormat="1" ht="46.5" x14ac:dyDescent="0.35">
      <c r="A7" s="24" t="s">
        <v>51</v>
      </c>
      <c r="B7" s="25">
        <v>1</v>
      </c>
      <c r="C7" s="33" t="s">
        <v>52</v>
      </c>
      <c r="D7" s="54" t="s">
        <v>53</v>
      </c>
      <c r="E7" s="58"/>
      <c r="F7" s="58"/>
      <c r="G7" s="59"/>
      <c r="H7" s="34">
        <v>840</v>
      </c>
      <c r="I7" s="27">
        <f>J7-H7</f>
        <v>84</v>
      </c>
      <c r="J7" s="27">
        <v>924</v>
      </c>
      <c r="K7" s="28"/>
      <c r="L7" s="29">
        <v>45391</v>
      </c>
      <c r="M7" s="30" t="s">
        <v>54</v>
      </c>
      <c r="N7" s="45" t="s">
        <v>55</v>
      </c>
      <c r="O7" s="53" t="s">
        <v>56</v>
      </c>
      <c r="P7" s="52" t="s">
        <v>17</v>
      </c>
    </row>
    <row r="8" spans="1:16" s="20" customFormat="1" ht="46.5" x14ac:dyDescent="0.35">
      <c r="A8" s="24" t="s">
        <v>66</v>
      </c>
      <c r="B8" s="25">
        <v>1</v>
      </c>
      <c r="C8" s="33" t="s">
        <v>67</v>
      </c>
      <c r="D8" s="54" t="s">
        <v>27</v>
      </c>
      <c r="E8" s="58"/>
      <c r="F8" s="58"/>
      <c r="G8" s="59"/>
      <c r="H8" s="34">
        <v>2886</v>
      </c>
      <c r="I8" s="27">
        <f>J8-H8</f>
        <v>577.19999999999982</v>
      </c>
      <c r="J8" s="27">
        <f>H8*1.2</f>
        <v>3463.2</v>
      </c>
      <c r="K8" s="28"/>
      <c r="L8" s="29">
        <v>45392</v>
      </c>
      <c r="M8" s="30" t="s">
        <v>68</v>
      </c>
      <c r="N8" s="45" t="s">
        <v>69</v>
      </c>
      <c r="O8" s="53" t="s">
        <v>70</v>
      </c>
      <c r="P8" s="52" t="s">
        <v>17</v>
      </c>
    </row>
    <row r="9" spans="1:16" s="20" customFormat="1" ht="46.5" x14ac:dyDescent="0.35">
      <c r="A9" s="24" t="s">
        <v>30</v>
      </c>
      <c r="B9" s="25">
        <v>1</v>
      </c>
      <c r="C9" s="33" t="s">
        <v>31</v>
      </c>
      <c r="D9" s="54" t="s">
        <v>32</v>
      </c>
      <c r="E9" s="55"/>
      <c r="F9" s="55"/>
      <c r="G9" s="56"/>
      <c r="H9" s="34">
        <v>345.16</v>
      </c>
      <c r="I9" s="27">
        <v>69.03</v>
      </c>
      <c r="J9" s="27">
        <v>414.19</v>
      </c>
      <c r="K9" s="28"/>
      <c r="L9" s="29">
        <v>45397</v>
      </c>
      <c r="M9" s="30" t="s">
        <v>33</v>
      </c>
      <c r="N9" s="30" t="s">
        <v>34</v>
      </c>
      <c r="O9" s="35" t="s">
        <v>35</v>
      </c>
      <c r="P9" s="32" t="s">
        <v>17</v>
      </c>
    </row>
    <row r="10" spans="1:16" s="20" customFormat="1" ht="46.5" x14ac:dyDescent="0.35">
      <c r="A10" s="24" t="s">
        <v>30</v>
      </c>
      <c r="B10" s="25">
        <v>2</v>
      </c>
      <c r="C10" s="33" t="s">
        <v>62</v>
      </c>
      <c r="D10" s="54" t="s">
        <v>27</v>
      </c>
      <c r="E10" s="58"/>
      <c r="F10" s="58"/>
      <c r="G10" s="59"/>
      <c r="H10" s="34">
        <v>2150</v>
      </c>
      <c r="I10" s="47">
        <f>J10-H10</f>
        <v>430</v>
      </c>
      <c r="J10" s="27">
        <f>H10*1.2</f>
        <v>2580</v>
      </c>
      <c r="K10" s="28"/>
      <c r="L10" s="29">
        <v>45397</v>
      </c>
      <c r="M10" s="30" t="s">
        <v>63</v>
      </c>
      <c r="N10" s="30" t="s">
        <v>64</v>
      </c>
      <c r="O10" s="35" t="s">
        <v>65</v>
      </c>
      <c r="P10" s="32" t="s">
        <v>17</v>
      </c>
    </row>
    <row r="11" spans="1:16" s="20" customFormat="1" ht="46.5" x14ac:dyDescent="0.35">
      <c r="A11" s="24" t="s">
        <v>30</v>
      </c>
      <c r="B11" s="25">
        <v>3</v>
      </c>
      <c r="C11" s="33" t="s">
        <v>87</v>
      </c>
      <c r="D11" s="54" t="s">
        <v>88</v>
      </c>
      <c r="E11" s="58"/>
      <c r="F11" s="58"/>
      <c r="G11" s="59"/>
      <c r="H11" s="34">
        <v>3655</v>
      </c>
      <c r="I11" s="27">
        <f>J11-H11</f>
        <v>731</v>
      </c>
      <c r="J11" s="27">
        <v>4386</v>
      </c>
      <c r="K11" s="28"/>
      <c r="L11" s="29">
        <v>45397</v>
      </c>
      <c r="M11" s="30" t="s">
        <v>89</v>
      </c>
      <c r="N11" s="30" t="s">
        <v>90</v>
      </c>
      <c r="O11" s="35" t="s">
        <v>91</v>
      </c>
      <c r="P11" s="32" t="s">
        <v>17</v>
      </c>
    </row>
    <row r="12" spans="1:16" s="20" customFormat="1" ht="46.5" x14ac:dyDescent="0.35">
      <c r="A12" s="24" t="s">
        <v>30</v>
      </c>
      <c r="B12" s="25">
        <v>4</v>
      </c>
      <c r="C12" s="33" t="s">
        <v>98</v>
      </c>
      <c r="D12" s="54" t="s">
        <v>20</v>
      </c>
      <c r="E12" s="58"/>
      <c r="F12" s="58"/>
      <c r="G12" s="59"/>
      <c r="H12" s="34">
        <v>885</v>
      </c>
      <c r="I12" s="27">
        <v>0</v>
      </c>
      <c r="J12" s="27">
        <v>885</v>
      </c>
      <c r="K12" s="28"/>
      <c r="L12" s="29">
        <v>45397</v>
      </c>
      <c r="M12" s="30" t="s">
        <v>99</v>
      </c>
      <c r="N12" s="30" t="s">
        <v>100</v>
      </c>
      <c r="O12" s="35" t="s">
        <v>101</v>
      </c>
      <c r="P12" s="32" t="s">
        <v>17</v>
      </c>
    </row>
    <row r="13" spans="1:16" s="20" customFormat="1" ht="46.5" x14ac:dyDescent="0.35">
      <c r="A13" s="24" t="s">
        <v>30</v>
      </c>
      <c r="B13" s="25">
        <v>5</v>
      </c>
      <c r="C13" s="33" t="s">
        <v>98</v>
      </c>
      <c r="D13" s="54" t="s">
        <v>20</v>
      </c>
      <c r="E13" s="58"/>
      <c r="F13" s="58"/>
      <c r="G13" s="59"/>
      <c r="H13" s="34">
        <v>600</v>
      </c>
      <c r="I13" s="27">
        <v>0</v>
      </c>
      <c r="J13" s="27">
        <v>600</v>
      </c>
      <c r="K13" s="28"/>
      <c r="L13" s="29">
        <v>45397</v>
      </c>
      <c r="M13" s="30" t="s">
        <v>102</v>
      </c>
      <c r="N13" s="30" t="s">
        <v>103</v>
      </c>
      <c r="O13" s="35" t="s">
        <v>104</v>
      </c>
      <c r="P13" s="32" t="s">
        <v>17</v>
      </c>
    </row>
    <row r="14" spans="1:16" s="20" customFormat="1" ht="46.5" x14ac:dyDescent="0.35">
      <c r="A14" s="24" t="s">
        <v>92</v>
      </c>
      <c r="B14" s="25">
        <v>1</v>
      </c>
      <c r="C14" s="33" t="s">
        <v>93</v>
      </c>
      <c r="D14" s="54" t="s">
        <v>27</v>
      </c>
      <c r="E14" s="58"/>
      <c r="F14" s="58"/>
      <c r="G14" s="59"/>
      <c r="H14" s="34">
        <v>1700</v>
      </c>
      <c r="I14" s="27">
        <v>0</v>
      </c>
      <c r="J14" s="27">
        <v>1700</v>
      </c>
      <c r="K14" s="28"/>
      <c r="L14" s="29">
        <v>45398</v>
      </c>
      <c r="M14" s="30" t="s">
        <v>95</v>
      </c>
      <c r="N14" s="30" t="s">
        <v>96</v>
      </c>
      <c r="O14" s="35" t="s">
        <v>97</v>
      </c>
      <c r="P14" s="32" t="s">
        <v>17</v>
      </c>
    </row>
    <row r="15" spans="1:16" s="20" customFormat="1" ht="46.5" x14ac:dyDescent="0.35">
      <c r="A15" s="24" t="s">
        <v>41</v>
      </c>
      <c r="B15" s="25">
        <v>1</v>
      </c>
      <c r="C15" s="33" t="s">
        <v>36</v>
      </c>
      <c r="D15" s="54" t="s">
        <v>37</v>
      </c>
      <c r="E15" s="61"/>
      <c r="F15" s="61"/>
      <c r="G15" s="62"/>
      <c r="H15" s="34">
        <v>140</v>
      </c>
      <c r="I15" s="27">
        <v>0</v>
      </c>
      <c r="J15" s="27">
        <v>140</v>
      </c>
      <c r="K15" s="28"/>
      <c r="L15" s="29">
        <v>45400</v>
      </c>
      <c r="M15" s="30" t="s">
        <v>38</v>
      </c>
      <c r="N15" s="30" t="s">
        <v>39</v>
      </c>
      <c r="O15" s="35" t="s">
        <v>40</v>
      </c>
      <c r="P15" s="32" t="s">
        <v>17</v>
      </c>
    </row>
    <row r="16" spans="1:16" s="20" customFormat="1" ht="46.5" x14ac:dyDescent="0.35">
      <c r="A16" s="24" t="s">
        <v>41</v>
      </c>
      <c r="B16" s="25">
        <v>2</v>
      </c>
      <c r="C16" s="33" t="s">
        <v>42</v>
      </c>
      <c r="D16" s="54" t="s">
        <v>37</v>
      </c>
      <c r="E16" s="61"/>
      <c r="F16" s="61"/>
      <c r="G16" s="62"/>
      <c r="H16" s="34">
        <v>400</v>
      </c>
      <c r="I16" s="27">
        <v>0</v>
      </c>
      <c r="J16" s="27">
        <v>400</v>
      </c>
      <c r="K16" s="28"/>
      <c r="L16" s="29">
        <v>45400</v>
      </c>
      <c r="M16" s="30" t="s">
        <v>43</v>
      </c>
      <c r="N16" s="30" t="s">
        <v>44</v>
      </c>
      <c r="O16" s="35" t="s">
        <v>45</v>
      </c>
      <c r="P16" s="32" t="s">
        <v>17</v>
      </c>
    </row>
    <row r="17" spans="1:16" s="20" customFormat="1" ht="46.5" x14ac:dyDescent="0.35">
      <c r="A17" s="24" t="s">
        <v>77</v>
      </c>
      <c r="B17" s="25">
        <v>1</v>
      </c>
      <c r="C17" s="33" t="s">
        <v>78</v>
      </c>
      <c r="D17" s="54" t="s">
        <v>27</v>
      </c>
      <c r="E17" s="58"/>
      <c r="F17" s="58"/>
      <c r="G17" s="59"/>
      <c r="H17" s="34">
        <v>1025</v>
      </c>
      <c r="I17" s="27">
        <v>0</v>
      </c>
      <c r="J17" s="27">
        <v>1025</v>
      </c>
      <c r="K17" s="28"/>
      <c r="L17" s="29">
        <v>45401</v>
      </c>
      <c r="M17" s="30" t="s">
        <v>79</v>
      </c>
      <c r="N17" s="30" t="s">
        <v>80</v>
      </c>
      <c r="O17" s="35" t="s">
        <v>81</v>
      </c>
      <c r="P17" s="32" t="s">
        <v>17</v>
      </c>
    </row>
    <row r="18" spans="1:16" ht="46.5" x14ac:dyDescent="0.35">
      <c r="A18" s="36" t="s">
        <v>77</v>
      </c>
      <c r="B18" s="42" t="s">
        <v>105</v>
      </c>
      <c r="C18" s="26" t="s">
        <v>113</v>
      </c>
      <c r="D18" s="54" t="s">
        <v>53</v>
      </c>
      <c r="E18" s="55"/>
      <c r="F18" s="55"/>
      <c r="G18" s="56"/>
      <c r="H18" s="43">
        <v>590</v>
      </c>
      <c r="I18" s="27">
        <v>0</v>
      </c>
      <c r="J18" s="27">
        <f>H18+I18</f>
        <v>590</v>
      </c>
      <c r="K18" s="28"/>
      <c r="L18" s="29">
        <v>45401</v>
      </c>
      <c r="M18" s="39" t="s">
        <v>111</v>
      </c>
      <c r="N18" s="39" t="s">
        <v>110</v>
      </c>
      <c r="O18" s="28" t="s">
        <v>109</v>
      </c>
      <c r="P18" s="32" t="s">
        <v>17</v>
      </c>
    </row>
    <row r="19" spans="1:16" ht="46.5" x14ac:dyDescent="0.35">
      <c r="A19" s="36" t="s">
        <v>77</v>
      </c>
      <c r="B19" s="42" t="s">
        <v>0</v>
      </c>
      <c r="C19" s="26" t="s">
        <v>112</v>
      </c>
      <c r="D19" s="54" t="s">
        <v>53</v>
      </c>
      <c r="E19" s="55"/>
      <c r="F19" s="55"/>
      <c r="G19" s="56"/>
      <c r="H19" s="43">
        <v>1147.5</v>
      </c>
      <c r="I19" s="27">
        <v>0</v>
      </c>
      <c r="J19" s="27">
        <f>H19+I19</f>
        <v>1147.5</v>
      </c>
      <c r="K19" s="28"/>
      <c r="L19" s="29">
        <v>45401</v>
      </c>
      <c r="M19" s="39" t="s">
        <v>111</v>
      </c>
      <c r="N19" s="39" t="s">
        <v>110</v>
      </c>
      <c r="O19" s="28" t="s">
        <v>109</v>
      </c>
      <c r="P19" s="32" t="s">
        <v>17</v>
      </c>
    </row>
    <row r="20" spans="1:16" s="20" customFormat="1" ht="48" customHeight="1" x14ac:dyDescent="0.35">
      <c r="A20" s="36" t="s">
        <v>50</v>
      </c>
      <c r="B20" s="37" t="s">
        <v>25</v>
      </c>
      <c r="C20" s="44" t="s">
        <v>46</v>
      </c>
      <c r="D20" s="60" t="s">
        <v>47</v>
      </c>
      <c r="E20" s="60"/>
      <c r="F20" s="60"/>
      <c r="G20" s="60"/>
      <c r="H20" s="38">
        <v>1275</v>
      </c>
      <c r="I20" s="27">
        <v>0</v>
      </c>
      <c r="J20" s="27">
        <v>1275</v>
      </c>
      <c r="K20" s="28"/>
      <c r="L20" s="29">
        <v>45405</v>
      </c>
      <c r="M20" s="39" t="s">
        <v>48</v>
      </c>
      <c r="N20" s="32" t="s">
        <v>49</v>
      </c>
      <c r="O20" s="30">
        <v>30998085</v>
      </c>
      <c r="P20" s="32" t="s">
        <v>17</v>
      </c>
    </row>
    <row r="21" spans="1:16" s="20" customFormat="1" ht="46.5" x14ac:dyDescent="0.35">
      <c r="A21" s="36" t="s">
        <v>50</v>
      </c>
      <c r="B21" s="40">
        <v>2</v>
      </c>
      <c r="C21" s="26" t="s">
        <v>57</v>
      </c>
      <c r="D21" s="54" t="s">
        <v>53</v>
      </c>
      <c r="E21" s="55"/>
      <c r="F21" s="55"/>
      <c r="G21" s="56"/>
      <c r="H21" s="27">
        <v>693</v>
      </c>
      <c r="I21" s="27">
        <v>0</v>
      </c>
      <c r="J21" s="27">
        <v>693</v>
      </c>
      <c r="K21" s="28"/>
      <c r="L21" s="29">
        <v>45405</v>
      </c>
      <c r="M21" s="30" t="s">
        <v>58</v>
      </c>
      <c r="N21" s="30" t="s">
        <v>59</v>
      </c>
      <c r="O21" s="41" t="s">
        <v>60</v>
      </c>
      <c r="P21" s="32" t="s">
        <v>17</v>
      </c>
    </row>
    <row r="22" spans="1:16" s="20" customFormat="1" ht="46.5" x14ac:dyDescent="0.35">
      <c r="A22" s="24" t="s">
        <v>50</v>
      </c>
      <c r="B22" s="25">
        <v>3</v>
      </c>
      <c r="C22" s="26" t="s">
        <v>61</v>
      </c>
      <c r="D22" s="54" t="s">
        <v>53</v>
      </c>
      <c r="E22" s="55"/>
      <c r="F22" s="55"/>
      <c r="G22" s="56"/>
      <c r="H22" s="27">
        <v>396</v>
      </c>
      <c r="I22" s="27">
        <v>0</v>
      </c>
      <c r="J22" s="27">
        <v>396</v>
      </c>
      <c r="K22" s="28"/>
      <c r="L22" s="29">
        <v>45405</v>
      </c>
      <c r="M22" s="30" t="s">
        <v>58</v>
      </c>
      <c r="N22" s="30" t="s">
        <v>59</v>
      </c>
      <c r="O22" s="41" t="s">
        <v>60</v>
      </c>
      <c r="P22" s="32" t="s">
        <v>17</v>
      </c>
    </row>
    <row r="23" spans="1:16" s="20" customFormat="1" ht="46.5" x14ac:dyDescent="0.35">
      <c r="A23" s="24" t="s">
        <v>71</v>
      </c>
      <c r="B23" s="25">
        <v>1</v>
      </c>
      <c r="C23" s="26" t="s">
        <v>72</v>
      </c>
      <c r="D23" s="54" t="s">
        <v>73</v>
      </c>
      <c r="E23" s="55"/>
      <c r="F23" s="55"/>
      <c r="G23" s="56"/>
      <c r="H23" s="27">
        <v>825</v>
      </c>
      <c r="I23" s="27">
        <f>J23-H23</f>
        <v>165</v>
      </c>
      <c r="J23" s="27">
        <v>990</v>
      </c>
      <c r="K23" s="28"/>
      <c r="L23" s="29">
        <v>45406</v>
      </c>
      <c r="M23" s="30" t="s">
        <v>74</v>
      </c>
      <c r="N23" s="30" t="s">
        <v>75</v>
      </c>
      <c r="O23" s="41" t="s">
        <v>76</v>
      </c>
      <c r="P23" s="32" t="s">
        <v>17</v>
      </c>
    </row>
    <row r="24" spans="1:16" ht="77.5" x14ac:dyDescent="0.35">
      <c r="A24" s="24" t="s">
        <v>82</v>
      </c>
      <c r="B24" s="42" t="s">
        <v>25</v>
      </c>
      <c r="C24" s="26" t="s">
        <v>83</v>
      </c>
      <c r="D24" s="54" t="s">
        <v>27</v>
      </c>
      <c r="E24" s="55"/>
      <c r="F24" s="55"/>
      <c r="G24" s="56"/>
      <c r="H24" s="43">
        <v>4991.67</v>
      </c>
      <c r="I24" s="27">
        <f>J24-H24</f>
        <v>998.32999999999993</v>
      </c>
      <c r="J24" s="27">
        <v>5990</v>
      </c>
      <c r="K24" s="28"/>
      <c r="L24" s="29">
        <v>45407</v>
      </c>
      <c r="M24" s="30" t="s">
        <v>84</v>
      </c>
      <c r="N24" s="30" t="s">
        <v>85</v>
      </c>
      <c r="O24" s="31" t="s">
        <v>86</v>
      </c>
      <c r="P24" s="32" t="s">
        <v>17</v>
      </c>
    </row>
    <row r="25" spans="1:16" x14ac:dyDescent="0.35">
      <c r="A25" s="24" t="s">
        <v>82</v>
      </c>
      <c r="B25" s="91" t="s">
        <v>105</v>
      </c>
      <c r="C25" s="26" t="s">
        <v>106</v>
      </c>
      <c r="D25" s="92" t="s">
        <v>88</v>
      </c>
      <c r="E25" s="92"/>
      <c r="F25" s="92"/>
      <c r="G25" s="92"/>
      <c r="H25" s="43">
        <v>19</v>
      </c>
      <c r="I25" s="27">
        <f>J25-H25</f>
        <v>3.8000000000000007</v>
      </c>
      <c r="J25" s="27">
        <f>H25*1.2</f>
        <v>22.8</v>
      </c>
      <c r="K25" s="28"/>
      <c r="L25" s="29">
        <v>45407</v>
      </c>
      <c r="M25" s="30" t="s">
        <v>107</v>
      </c>
      <c r="N25" s="46" t="s">
        <v>108</v>
      </c>
      <c r="O25" s="28"/>
      <c r="P25" s="32" t="s">
        <v>17</v>
      </c>
    </row>
    <row r="26" spans="1:16" s="80" customFormat="1" x14ac:dyDescent="0.35">
      <c r="A26" s="70"/>
      <c r="B26" s="71"/>
      <c r="C26" s="72"/>
      <c r="D26" s="73"/>
      <c r="E26" s="73"/>
      <c r="F26" s="73"/>
      <c r="G26" s="73"/>
      <c r="H26" s="74"/>
      <c r="I26" s="75"/>
      <c r="J26" s="75"/>
      <c r="K26" s="76"/>
      <c r="L26" s="77"/>
      <c r="M26" s="78"/>
      <c r="N26" s="78"/>
      <c r="O26" s="76"/>
      <c r="P26" s="79"/>
    </row>
    <row r="27" spans="1:16" s="80" customFormat="1" x14ac:dyDescent="0.35">
      <c r="A27" s="70"/>
      <c r="B27" s="71"/>
      <c r="C27" s="81"/>
      <c r="D27" s="73"/>
      <c r="E27" s="73"/>
      <c r="F27" s="73"/>
      <c r="G27" s="73"/>
      <c r="H27" s="82"/>
      <c r="I27" s="75"/>
      <c r="J27" s="75"/>
      <c r="K27" s="76"/>
      <c r="L27" s="77"/>
      <c r="M27" s="78"/>
      <c r="N27" s="78"/>
      <c r="O27" s="83"/>
      <c r="P27" s="79"/>
    </row>
    <row r="28" spans="1:16" s="80" customFormat="1" x14ac:dyDescent="0.35">
      <c r="A28" s="70"/>
      <c r="B28" s="71"/>
      <c r="C28" s="81"/>
      <c r="D28" s="73"/>
      <c r="E28" s="73"/>
      <c r="F28" s="73"/>
      <c r="G28" s="73"/>
      <c r="H28" s="82"/>
      <c r="I28" s="75"/>
      <c r="J28" s="75"/>
      <c r="K28" s="76"/>
      <c r="L28" s="77"/>
      <c r="M28" s="78"/>
      <c r="N28" s="78"/>
      <c r="O28" s="83"/>
      <c r="P28" s="79"/>
    </row>
    <row r="29" spans="1:16" s="80" customFormat="1" x14ac:dyDescent="0.35">
      <c r="A29" s="70"/>
      <c r="B29" s="71"/>
      <c r="C29" s="81"/>
      <c r="D29" s="73"/>
      <c r="E29" s="84"/>
      <c r="F29" s="84"/>
      <c r="G29" s="84"/>
      <c r="H29" s="82"/>
      <c r="I29" s="75"/>
      <c r="J29" s="75"/>
      <c r="K29" s="76"/>
      <c r="L29" s="77"/>
      <c r="M29" s="78"/>
      <c r="N29" s="78"/>
      <c r="O29" s="83"/>
      <c r="P29" s="79"/>
    </row>
    <row r="30" spans="1:16" s="80" customFormat="1" ht="28" customHeight="1" x14ac:dyDescent="0.35">
      <c r="A30" s="70"/>
      <c r="B30" s="71"/>
      <c r="C30" s="81"/>
      <c r="D30" s="73"/>
      <c r="E30" s="73"/>
      <c r="F30" s="73"/>
      <c r="G30" s="73"/>
      <c r="H30" s="82"/>
      <c r="I30" s="75"/>
      <c r="J30" s="75"/>
      <c r="K30" s="76"/>
      <c r="L30" s="77"/>
      <c r="M30" s="78"/>
      <c r="N30" s="78"/>
      <c r="O30" s="83"/>
      <c r="P30" s="79"/>
    </row>
    <row r="31" spans="1:16" s="80" customFormat="1" x14ac:dyDescent="0.35">
      <c r="A31" s="70"/>
      <c r="B31" s="71"/>
      <c r="C31" s="81"/>
      <c r="D31" s="73"/>
      <c r="E31" s="73"/>
      <c r="F31" s="73"/>
      <c r="G31" s="73"/>
      <c r="H31" s="82"/>
      <c r="I31" s="75"/>
      <c r="J31" s="75"/>
      <c r="K31" s="76"/>
      <c r="L31" s="77"/>
      <c r="M31" s="78"/>
      <c r="N31" s="78"/>
      <c r="O31" s="83"/>
      <c r="P31" s="79"/>
    </row>
    <row r="32" spans="1:16" s="80" customFormat="1" x14ac:dyDescent="0.35">
      <c r="A32" s="70"/>
      <c r="B32" s="71"/>
      <c r="C32" s="81"/>
      <c r="D32" s="73"/>
      <c r="E32" s="73"/>
      <c r="F32" s="73"/>
      <c r="G32" s="73"/>
      <c r="H32" s="82"/>
      <c r="I32" s="75"/>
      <c r="J32" s="75"/>
      <c r="K32" s="76"/>
      <c r="L32" s="77"/>
      <c r="M32" s="78"/>
      <c r="N32" s="78"/>
      <c r="O32" s="83"/>
      <c r="P32" s="79"/>
    </row>
    <row r="33" spans="1:16" s="80" customFormat="1" x14ac:dyDescent="0.35">
      <c r="A33" s="70"/>
      <c r="B33" s="71"/>
      <c r="C33" s="81"/>
      <c r="D33" s="73"/>
      <c r="E33" s="73"/>
      <c r="F33" s="73"/>
      <c r="G33" s="73"/>
      <c r="H33" s="82"/>
      <c r="I33" s="75"/>
      <c r="J33" s="75"/>
      <c r="K33" s="76"/>
      <c r="L33" s="77"/>
      <c r="M33" s="78"/>
      <c r="N33" s="78"/>
      <c r="O33" s="83"/>
      <c r="P33" s="79"/>
    </row>
    <row r="34" spans="1:16" s="83" customFormat="1" x14ac:dyDescent="0.35">
      <c r="A34" s="85"/>
      <c r="B34" s="80"/>
      <c r="C34" s="72"/>
      <c r="D34" s="73"/>
      <c r="E34" s="73"/>
      <c r="F34" s="73"/>
      <c r="G34" s="73"/>
      <c r="H34" s="75"/>
      <c r="I34" s="75"/>
      <c r="J34" s="75"/>
      <c r="K34" s="76"/>
      <c r="L34" s="77"/>
      <c r="O34" s="86"/>
      <c r="P34" s="79"/>
    </row>
    <row r="35" spans="1:16" s="80" customFormat="1" x14ac:dyDescent="0.35">
      <c r="A35" s="85"/>
      <c r="C35" s="72"/>
      <c r="D35" s="73"/>
      <c r="E35" s="73"/>
      <c r="F35" s="73"/>
      <c r="G35" s="73"/>
      <c r="H35" s="75"/>
      <c r="I35" s="75"/>
      <c r="J35" s="75"/>
      <c r="K35" s="76"/>
      <c r="L35" s="77"/>
      <c r="M35" s="83"/>
      <c r="N35" s="83"/>
      <c r="P35" s="79"/>
    </row>
    <row r="36" spans="1:16" s="80" customFormat="1" x14ac:dyDescent="0.35">
      <c r="A36" s="85"/>
      <c r="C36" s="72"/>
      <c r="D36" s="73"/>
      <c r="E36" s="73"/>
      <c r="F36" s="73"/>
      <c r="G36" s="73"/>
      <c r="H36" s="75"/>
      <c r="I36" s="75"/>
      <c r="J36" s="75"/>
      <c r="K36" s="76"/>
      <c r="L36" s="77"/>
      <c r="M36" s="83"/>
      <c r="N36" s="83"/>
      <c r="O36" s="86"/>
      <c r="P36" s="79"/>
    </row>
    <row r="37" spans="1:16" s="80" customFormat="1" x14ac:dyDescent="0.35">
      <c r="A37" s="70"/>
      <c r="B37" s="71"/>
      <c r="C37" s="81"/>
      <c r="D37" s="73"/>
      <c r="E37" s="73"/>
      <c r="F37" s="73"/>
      <c r="G37" s="73"/>
      <c r="H37" s="82"/>
      <c r="I37" s="75"/>
      <c r="J37" s="75"/>
      <c r="K37" s="76"/>
      <c r="L37" s="77"/>
      <c r="M37" s="78"/>
      <c r="N37" s="78"/>
      <c r="O37" s="83"/>
      <c r="P37" s="79"/>
    </row>
    <row r="38" spans="1:16" s="80" customFormat="1" x14ac:dyDescent="0.35">
      <c r="A38" s="85"/>
      <c r="C38" s="72"/>
      <c r="D38" s="73"/>
      <c r="E38" s="73"/>
      <c r="F38" s="73"/>
      <c r="G38" s="73"/>
      <c r="H38" s="75"/>
      <c r="I38" s="75"/>
      <c r="J38" s="75"/>
      <c r="K38" s="76"/>
      <c r="L38" s="77"/>
      <c r="M38" s="83"/>
      <c r="N38" s="83"/>
      <c r="O38" s="86"/>
      <c r="P38" s="79"/>
    </row>
    <row r="39" spans="1:16" s="80" customFormat="1" x14ac:dyDescent="0.35">
      <c r="A39" s="85"/>
      <c r="C39" s="72"/>
      <c r="D39" s="73"/>
      <c r="E39" s="73"/>
      <c r="F39" s="73"/>
      <c r="G39" s="73"/>
      <c r="H39" s="75"/>
      <c r="I39" s="75"/>
      <c r="J39" s="75"/>
      <c r="K39" s="76"/>
      <c r="L39" s="77"/>
      <c r="M39" s="83"/>
      <c r="N39" s="87"/>
      <c r="O39" s="88"/>
      <c r="P39" s="79"/>
    </row>
    <row r="40" spans="1:16" s="80" customFormat="1" x14ac:dyDescent="0.35">
      <c r="A40" s="85"/>
      <c r="C40" s="72"/>
      <c r="D40" s="73"/>
      <c r="E40" s="73"/>
      <c r="F40" s="73"/>
      <c r="G40" s="73"/>
      <c r="H40" s="75"/>
      <c r="I40" s="75"/>
      <c r="J40" s="75"/>
      <c r="K40" s="76"/>
      <c r="L40" s="77"/>
      <c r="M40" s="83"/>
      <c r="N40" s="83"/>
      <c r="P40" s="79"/>
    </row>
    <row r="41" spans="1:16" s="80" customFormat="1" x14ac:dyDescent="0.35">
      <c r="A41" s="85"/>
      <c r="C41" s="72"/>
      <c r="D41" s="73"/>
      <c r="E41" s="73"/>
      <c r="F41" s="73"/>
      <c r="G41" s="73"/>
      <c r="H41" s="75"/>
      <c r="I41" s="75"/>
      <c r="J41" s="75"/>
      <c r="K41" s="76"/>
      <c r="L41" s="77"/>
      <c r="M41" s="83"/>
      <c r="N41" s="83"/>
      <c r="P41" s="79"/>
    </row>
    <row r="42" spans="1:16" s="80" customFormat="1" x14ac:dyDescent="0.35">
      <c r="A42" s="85"/>
      <c r="C42" s="72"/>
      <c r="D42" s="73"/>
      <c r="E42" s="73"/>
      <c r="F42" s="73"/>
      <c r="G42" s="73"/>
      <c r="H42" s="75"/>
      <c r="I42" s="75"/>
      <c r="J42" s="75"/>
      <c r="K42" s="76"/>
      <c r="L42" s="77"/>
      <c r="M42" s="83"/>
      <c r="N42" s="83"/>
      <c r="P42" s="79"/>
    </row>
    <row r="43" spans="1:16" s="80" customFormat="1" x14ac:dyDescent="0.35">
      <c r="A43" s="85"/>
      <c r="C43" s="72"/>
      <c r="D43" s="73"/>
      <c r="E43" s="73"/>
      <c r="F43" s="73"/>
      <c r="G43" s="73"/>
      <c r="H43" s="75"/>
      <c r="I43" s="75"/>
      <c r="J43" s="75"/>
      <c r="K43" s="76"/>
      <c r="L43" s="77"/>
      <c r="M43" s="83"/>
      <c r="N43" s="83"/>
      <c r="P43" s="79"/>
    </row>
    <row r="44" spans="1:16" s="80" customFormat="1" x14ac:dyDescent="0.35">
      <c r="A44" s="70"/>
      <c r="C44" s="81"/>
      <c r="D44" s="73"/>
      <c r="E44" s="73"/>
      <c r="F44" s="73"/>
      <c r="G44" s="73"/>
      <c r="H44" s="82"/>
      <c r="I44" s="75"/>
      <c r="J44" s="75"/>
      <c r="K44" s="76"/>
      <c r="L44" s="77"/>
      <c r="M44" s="78"/>
      <c r="N44" s="78"/>
      <c r="O44" s="83"/>
      <c r="P44" s="79"/>
    </row>
    <row r="45" spans="1:16" s="80" customFormat="1" x14ac:dyDescent="0.35">
      <c r="A45" s="70"/>
      <c r="C45" s="72"/>
      <c r="D45" s="73"/>
      <c r="E45" s="73"/>
      <c r="F45" s="73"/>
      <c r="G45" s="73"/>
      <c r="H45" s="75"/>
      <c r="I45" s="75"/>
      <c r="J45" s="75"/>
      <c r="K45" s="76"/>
      <c r="L45" s="77"/>
      <c r="M45" s="83"/>
      <c r="N45" s="83"/>
      <c r="P45" s="79"/>
    </row>
    <row r="46" spans="1:16" s="80" customFormat="1" x14ac:dyDescent="0.35">
      <c r="A46" s="70"/>
      <c r="B46" s="71"/>
      <c r="C46" s="81"/>
      <c r="D46" s="73"/>
      <c r="E46" s="73"/>
      <c r="F46" s="73"/>
      <c r="G46" s="73"/>
      <c r="H46" s="89"/>
      <c r="I46" s="75"/>
      <c r="J46" s="75"/>
      <c r="K46" s="76"/>
      <c r="L46" s="77"/>
      <c r="M46" s="78"/>
      <c r="N46" s="78"/>
      <c r="O46" s="83"/>
      <c r="P46" s="79"/>
    </row>
    <row r="47" spans="1:16" s="80" customFormat="1" x14ac:dyDescent="0.35">
      <c r="A47" s="70"/>
      <c r="B47" s="71"/>
      <c r="C47" s="81"/>
      <c r="D47" s="73"/>
      <c r="E47" s="73"/>
      <c r="F47" s="73"/>
      <c r="G47" s="73"/>
      <c r="H47" s="82"/>
      <c r="I47" s="75"/>
      <c r="J47" s="75"/>
      <c r="K47" s="76"/>
      <c r="L47" s="77"/>
      <c r="M47" s="78"/>
      <c r="N47" s="78"/>
      <c r="O47" s="83"/>
      <c r="P47" s="79"/>
    </row>
    <row r="48" spans="1:16" s="80" customFormat="1" x14ac:dyDescent="0.35">
      <c r="A48" s="70"/>
      <c r="B48" s="71"/>
      <c r="C48" s="81"/>
      <c r="D48" s="73"/>
      <c r="E48" s="73"/>
      <c r="F48" s="73"/>
      <c r="G48" s="73"/>
      <c r="H48" s="82"/>
      <c r="I48" s="75"/>
      <c r="J48" s="75"/>
      <c r="K48" s="76"/>
      <c r="L48" s="77"/>
      <c r="M48" s="78"/>
      <c r="N48" s="78"/>
      <c r="O48" s="83"/>
      <c r="P48" s="79"/>
    </row>
    <row r="49" spans="1:16" s="80" customFormat="1" x14ac:dyDescent="0.35">
      <c r="A49" s="70"/>
      <c r="B49" s="71"/>
      <c r="C49" s="81"/>
      <c r="D49" s="73"/>
      <c r="E49" s="73"/>
      <c r="F49" s="73"/>
      <c r="G49" s="73"/>
      <c r="H49" s="82"/>
      <c r="I49" s="75"/>
      <c r="J49" s="75"/>
      <c r="K49" s="76"/>
      <c r="L49" s="77"/>
      <c r="M49" s="78"/>
      <c r="N49" s="78"/>
      <c r="O49" s="90"/>
      <c r="P49" s="79"/>
    </row>
    <row r="50" spans="1:16" s="80" customFormat="1" x14ac:dyDescent="0.35">
      <c r="A50" s="70"/>
      <c r="B50" s="71"/>
      <c r="C50" s="81"/>
      <c r="D50" s="73"/>
      <c r="E50" s="73"/>
      <c r="F50" s="73"/>
      <c r="G50" s="73"/>
      <c r="H50" s="82"/>
      <c r="I50" s="75"/>
      <c r="J50" s="75"/>
      <c r="K50" s="76"/>
      <c r="L50" s="77"/>
      <c r="M50" s="78"/>
      <c r="N50" s="78"/>
      <c r="O50" s="83"/>
      <c r="P50" s="79"/>
    </row>
    <row r="51" spans="1:16" s="80" customFormat="1" x14ac:dyDescent="0.35">
      <c r="A51" s="70"/>
      <c r="B51" s="71"/>
      <c r="C51" s="81"/>
      <c r="D51" s="73"/>
      <c r="E51" s="73"/>
      <c r="F51" s="73"/>
      <c r="G51" s="73"/>
      <c r="H51" s="82"/>
      <c r="I51" s="75"/>
      <c r="J51" s="75"/>
      <c r="K51" s="76"/>
      <c r="L51" s="77"/>
      <c r="M51" s="78"/>
      <c r="N51" s="78"/>
      <c r="O51" s="83"/>
      <c r="P51" s="79"/>
    </row>
    <row r="52" spans="1:16" s="80" customFormat="1" x14ac:dyDescent="0.35">
      <c r="A52" s="70"/>
      <c r="B52" s="71"/>
      <c r="C52" s="81"/>
      <c r="D52" s="73"/>
      <c r="E52" s="73"/>
      <c r="F52" s="73"/>
      <c r="G52" s="73"/>
      <c r="H52" s="82"/>
      <c r="I52" s="75"/>
      <c r="J52" s="75"/>
      <c r="K52" s="76"/>
      <c r="L52" s="77"/>
      <c r="M52" s="78"/>
      <c r="N52" s="78"/>
      <c r="O52" s="83"/>
      <c r="P52" s="79"/>
    </row>
    <row r="53" spans="1:16" s="80" customFormat="1" x14ac:dyDescent="0.35">
      <c r="A53" s="70"/>
      <c r="B53" s="71"/>
      <c r="C53" s="81"/>
      <c r="D53" s="73"/>
      <c r="E53" s="73"/>
      <c r="F53" s="73"/>
      <c r="G53" s="73"/>
      <c r="H53" s="82"/>
      <c r="I53" s="75"/>
      <c r="J53" s="75"/>
      <c r="K53" s="76"/>
      <c r="L53" s="77"/>
      <c r="M53" s="78"/>
      <c r="N53" s="78"/>
      <c r="O53" s="90"/>
      <c r="P53" s="79"/>
    </row>
    <row r="54" spans="1:16" s="80" customFormat="1" x14ac:dyDescent="0.35">
      <c r="A54" s="70"/>
      <c r="B54" s="71"/>
      <c r="C54" s="81"/>
      <c r="D54" s="73"/>
      <c r="E54" s="73"/>
      <c r="F54" s="73"/>
      <c r="G54" s="73"/>
      <c r="H54" s="82"/>
      <c r="I54" s="75"/>
      <c r="J54" s="75"/>
      <c r="K54" s="76"/>
      <c r="L54" s="77"/>
      <c r="M54" s="78"/>
      <c r="N54" s="78"/>
      <c r="O54" s="83"/>
      <c r="P54" s="79"/>
    </row>
    <row r="55" spans="1:16" s="80" customFormat="1" x14ac:dyDescent="0.35">
      <c r="A55" s="70"/>
      <c r="B55" s="71"/>
      <c r="C55" s="81"/>
      <c r="D55" s="73"/>
      <c r="E55" s="73"/>
      <c r="F55" s="73"/>
      <c r="G55" s="73"/>
      <c r="H55" s="82"/>
      <c r="I55" s="75"/>
      <c r="J55" s="75"/>
      <c r="K55" s="76"/>
      <c r="L55" s="77"/>
      <c r="M55" s="78"/>
      <c r="N55" s="78"/>
      <c r="O55" s="83"/>
      <c r="P55" s="79"/>
    </row>
    <row r="56" spans="1:16" s="80" customFormat="1" x14ac:dyDescent="0.35">
      <c r="A56" s="70"/>
      <c r="B56" s="71"/>
      <c r="C56" s="81"/>
      <c r="D56" s="73"/>
      <c r="E56" s="73"/>
      <c r="F56" s="73"/>
      <c r="G56" s="73"/>
      <c r="H56" s="82"/>
      <c r="I56" s="75"/>
      <c r="J56" s="75"/>
      <c r="K56" s="76"/>
      <c r="L56" s="77"/>
      <c r="M56" s="78"/>
      <c r="N56" s="78"/>
      <c r="O56" s="83"/>
      <c r="P56" s="79"/>
    </row>
    <row r="57" spans="1:16" s="80" customFormat="1" x14ac:dyDescent="0.35">
      <c r="A57" s="70"/>
      <c r="B57" s="71"/>
      <c r="C57" s="81"/>
      <c r="D57" s="73"/>
      <c r="E57" s="73"/>
      <c r="F57" s="73"/>
      <c r="G57" s="73"/>
      <c r="H57" s="82"/>
      <c r="I57" s="75"/>
      <c r="J57" s="75"/>
      <c r="K57" s="76"/>
      <c r="L57" s="77"/>
      <c r="M57" s="78"/>
      <c r="N57" s="78"/>
      <c r="O57" s="83"/>
      <c r="P57" s="79"/>
    </row>
    <row r="58" spans="1:16" s="80" customFormat="1" x14ac:dyDescent="0.35">
      <c r="A58" s="70"/>
      <c r="B58" s="71"/>
      <c r="C58" s="81"/>
      <c r="D58" s="73"/>
      <c r="E58" s="73"/>
      <c r="F58" s="73"/>
      <c r="G58" s="73"/>
      <c r="H58" s="82"/>
      <c r="I58" s="75"/>
      <c r="J58" s="75"/>
      <c r="K58" s="76"/>
      <c r="L58" s="77"/>
      <c r="M58" s="78"/>
      <c r="N58" s="78"/>
      <c r="O58" s="83"/>
      <c r="P58" s="79"/>
    </row>
    <row r="59" spans="1:16" s="80" customFormat="1" x14ac:dyDescent="0.35">
      <c r="A59" s="70"/>
      <c r="B59" s="71"/>
      <c r="C59" s="81"/>
      <c r="D59" s="73"/>
      <c r="E59" s="73"/>
      <c r="F59" s="73"/>
      <c r="G59" s="73"/>
      <c r="H59" s="82"/>
      <c r="I59" s="75"/>
      <c r="J59" s="75"/>
      <c r="K59" s="76"/>
      <c r="L59" s="77"/>
      <c r="M59" s="78"/>
      <c r="N59" s="78"/>
      <c r="O59" s="83"/>
      <c r="P59" s="79"/>
    </row>
    <row r="60" spans="1:16" s="80" customFormat="1" x14ac:dyDescent="0.35">
      <c r="A60" s="70"/>
      <c r="B60" s="71"/>
      <c r="C60" s="81"/>
      <c r="D60" s="73"/>
      <c r="E60" s="73"/>
      <c r="F60" s="73"/>
      <c r="G60" s="73"/>
      <c r="H60" s="82"/>
      <c r="I60" s="75"/>
      <c r="J60" s="75"/>
      <c r="K60" s="76"/>
      <c r="L60" s="77"/>
      <c r="M60" s="78"/>
      <c r="N60" s="78"/>
      <c r="O60" s="83"/>
      <c r="P60" s="79"/>
    </row>
    <row r="61" spans="1:16" s="80" customFormat="1" x14ac:dyDescent="0.35">
      <c r="A61" s="70"/>
      <c r="B61" s="71"/>
      <c r="C61" s="81"/>
      <c r="D61" s="73"/>
      <c r="E61" s="73"/>
      <c r="F61" s="73"/>
      <c r="G61" s="73"/>
      <c r="H61" s="82"/>
      <c r="I61" s="75"/>
      <c r="J61" s="75"/>
      <c r="K61" s="76"/>
      <c r="L61" s="77"/>
      <c r="M61" s="78"/>
      <c r="N61" s="78"/>
      <c r="O61" s="83"/>
      <c r="P61" s="79"/>
    </row>
    <row r="62" spans="1:16" s="80" customFormat="1" x14ac:dyDescent="0.35">
      <c r="B62" s="71"/>
      <c r="C62" s="81"/>
      <c r="D62" s="73"/>
      <c r="E62" s="73"/>
      <c r="F62" s="73"/>
      <c r="G62" s="73"/>
      <c r="H62" s="82"/>
      <c r="I62" s="75"/>
      <c r="J62" s="75"/>
      <c r="K62" s="76"/>
      <c r="L62" s="77"/>
      <c r="M62" s="78"/>
      <c r="N62" s="78"/>
      <c r="O62" s="83"/>
      <c r="P62" s="79"/>
    </row>
    <row r="63" spans="1:16" s="80" customFormat="1" x14ac:dyDescent="0.35">
      <c r="B63" s="71"/>
      <c r="C63" s="81"/>
      <c r="D63" s="73"/>
      <c r="E63" s="73"/>
      <c r="F63" s="73"/>
      <c r="G63" s="73"/>
      <c r="H63" s="82"/>
      <c r="I63" s="75"/>
      <c r="J63" s="75"/>
      <c r="K63" s="76"/>
      <c r="L63" s="77"/>
      <c r="M63" s="78"/>
      <c r="N63" s="78"/>
      <c r="O63" s="83"/>
      <c r="P63" s="79"/>
    </row>
    <row r="64" spans="1:16" s="80" customFormat="1" x14ac:dyDescent="0.35">
      <c r="B64" s="71"/>
      <c r="C64" s="81"/>
      <c r="D64" s="73"/>
      <c r="E64" s="73"/>
      <c r="F64" s="73"/>
      <c r="G64" s="73"/>
      <c r="H64" s="82"/>
      <c r="I64" s="75"/>
      <c r="J64" s="75"/>
      <c r="K64" s="76"/>
      <c r="L64" s="77"/>
      <c r="M64" s="78"/>
      <c r="N64" s="78"/>
      <c r="O64" s="83"/>
      <c r="P64" s="79"/>
    </row>
  </sheetData>
  <mergeCells count="65">
    <mergeCell ref="D18:G18"/>
    <mergeCell ref="D37:G37"/>
    <mergeCell ref="D22:G22"/>
    <mergeCell ref="D33:G33"/>
    <mergeCell ref="D28:G28"/>
    <mergeCell ref="D36:G36"/>
    <mergeCell ref="D35:G35"/>
    <mergeCell ref="D34:G34"/>
    <mergeCell ref="D30:G30"/>
    <mergeCell ref="D31:G31"/>
    <mergeCell ref="D32:G32"/>
    <mergeCell ref="D23:G23"/>
    <mergeCell ref="D27:G27"/>
    <mergeCell ref="D29:G29"/>
    <mergeCell ref="D38:G38"/>
    <mergeCell ref="D40:G40"/>
    <mergeCell ref="D41:G41"/>
    <mergeCell ref="D42:G42"/>
    <mergeCell ref="D39:G39"/>
    <mergeCell ref="D62:G62"/>
    <mergeCell ref="D63:G63"/>
    <mergeCell ref="D64:G64"/>
    <mergeCell ref="D44:G44"/>
    <mergeCell ref="D43:G43"/>
    <mergeCell ref="D57:G57"/>
    <mergeCell ref="D58:G58"/>
    <mergeCell ref="D59:G59"/>
    <mergeCell ref="D60:G60"/>
    <mergeCell ref="D61:G61"/>
    <mergeCell ref="D52:G52"/>
    <mergeCell ref="D53:G53"/>
    <mergeCell ref="D54:G54"/>
    <mergeCell ref="D55:G55"/>
    <mergeCell ref="D56:G56"/>
    <mergeCell ref="D45:G45"/>
    <mergeCell ref="D46:G46"/>
    <mergeCell ref="D47:G47"/>
    <mergeCell ref="D50:G50"/>
    <mergeCell ref="D51:G51"/>
    <mergeCell ref="D49:G49"/>
    <mergeCell ref="D48:G48"/>
    <mergeCell ref="D11:G11"/>
    <mergeCell ref="D14:G14"/>
    <mergeCell ref="A1:P1"/>
    <mergeCell ref="A3:B3"/>
    <mergeCell ref="D3:G3"/>
    <mergeCell ref="A4:B4"/>
    <mergeCell ref="D4:G4"/>
    <mergeCell ref="D12:G12"/>
    <mergeCell ref="D13:G13"/>
    <mergeCell ref="D19:G19"/>
    <mergeCell ref="D5:G5"/>
    <mergeCell ref="D6:G6"/>
    <mergeCell ref="D26:G26"/>
    <mergeCell ref="D24:G24"/>
    <mergeCell ref="D21:G21"/>
    <mergeCell ref="D25:G25"/>
    <mergeCell ref="D9:G9"/>
    <mergeCell ref="D20:G20"/>
    <mergeCell ref="D16:G16"/>
    <mergeCell ref="D15:G15"/>
    <mergeCell ref="D7:G7"/>
    <mergeCell ref="D10:G10"/>
    <mergeCell ref="D8:G8"/>
    <mergeCell ref="D17:G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Marec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Alžbeta Kostková</cp:lastModifiedBy>
  <dcterms:created xsi:type="dcterms:W3CDTF">2022-05-27T11:53:48Z</dcterms:created>
  <dcterms:modified xsi:type="dcterms:W3CDTF">2024-07-11T08:28:11Z</dcterms:modified>
</cp:coreProperties>
</file>