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Verejny\EKONOM\OBJEDNÁVKY 2026\"/>
    </mc:Choice>
  </mc:AlternateContent>
  <xr:revisionPtr revIDLastSave="0" documentId="13_ncr:1_{2CECDA59-D541-474A-A873-923AAB15D907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marec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I36" i="2" s="1"/>
  <c r="I25" i="2"/>
  <c r="J25" i="2"/>
  <c r="I35" i="2"/>
  <c r="I34" i="2"/>
  <c r="J21" i="2"/>
  <c r="I21" i="2" s="1"/>
  <c r="J37" i="2"/>
  <c r="I37" i="2" s="1"/>
  <c r="I20" i="2"/>
  <c r="J19" i="2" l="1"/>
  <c r="I19" i="2" s="1"/>
  <c r="I14" i="2" l="1"/>
  <c r="J26" i="2"/>
  <c r="J31" i="2" l="1"/>
  <c r="J24" i="2" l="1"/>
  <c r="I24" i="2" s="1"/>
  <c r="I23" i="2"/>
  <c r="J22" i="2" l="1"/>
  <c r="I22" i="2" s="1"/>
  <c r="J29" i="2" l="1"/>
  <c r="J18" i="2"/>
  <c r="I18" i="2" s="1"/>
  <c r="H13" i="2" l="1"/>
  <c r="I13" i="2" s="1"/>
  <c r="I8" i="2"/>
  <c r="I10" i="2"/>
  <c r="J12" i="2"/>
  <c r="H9" i="2"/>
  <c r="I9" i="2" s="1"/>
  <c r="J11" i="2"/>
  <c r="I6" i="2"/>
  <c r="I12" i="2" l="1"/>
  <c r="I30" i="2"/>
  <c r="I29" i="2" l="1"/>
  <c r="I11" i="2" l="1"/>
  <c r="I28" i="2" l="1"/>
  <c r="I17" i="2" l="1"/>
  <c r="J7" i="2" l="1"/>
  <c r="I7" i="2" s="1"/>
  <c r="I33" i="2"/>
  <c r="I31" i="2"/>
  <c r="I15" i="2"/>
  <c r="I26" i="2"/>
  <c r="I5" i="2"/>
  <c r="I16" i="2"/>
  <c r="I27" i="2" l="1"/>
</calcChain>
</file>

<file path=xl/sharedStrings.xml><?xml version="1.0" encoding="utf-8"?>
<sst xmlns="http://schemas.openxmlformats.org/spreadsheetml/2006/main" count="279" uniqueCount="162">
  <si>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</si>
  <si>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</si>
  <si>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</si>
  <si>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</si>
  <si>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</si>
  <si>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</si>
  <si>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</si>
  <si>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</si>
  <si>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</si>
  <si>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</si>
  <si>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</si>
  <si>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</si>
  <si>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</si>
  <si>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</si>
  <si>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</si>
  <si>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</si>
  <si>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</si>
  <si>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</si>
  <si>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</si>
  <si>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</si>
  <si>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</si>
  <si>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</si>
  <si>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Malešická 2251/51, 130 00 Praha Žižkov</t>
  </si>
  <si>
    <t>5</t>
  </si>
  <si>
    <t>6</t>
  </si>
  <si>
    <t>60465271</t>
  </si>
  <si>
    <t>EGAMED, spol. s r.o.</t>
  </si>
  <si>
    <t>Ratnovce 4, 922 31 Ratnovce</t>
  </si>
  <si>
    <t>00613606</t>
  </si>
  <si>
    <t>konferencia</t>
  </si>
  <si>
    <t>Plavecký klub Azeta</t>
  </si>
  <si>
    <t>Nádražná 34,                                                 900 28 Ivanka pri Dunaji</t>
  </si>
  <si>
    <t>42272581</t>
  </si>
  <si>
    <t>S-medics, s.r.o.</t>
  </si>
  <si>
    <t>Bio G, spol. s r.o.</t>
  </si>
  <si>
    <t>Elektrárenská 12092,                                831 04 Bratislava</t>
  </si>
  <si>
    <t>34123415</t>
  </si>
  <si>
    <t>Prehľad objednávok - marec 2026</t>
  </si>
  <si>
    <t>04032026</t>
  </si>
  <si>
    <t>Mentálna príprava športovca marec - december 2026</t>
  </si>
  <si>
    <t>Adam Kocian, Mysli inak s.r.o.</t>
  </si>
  <si>
    <t>Záhradnícka 9, 811 07 Bratislava</t>
  </si>
  <si>
    <t>47497718</t>
  </si>
  <si>
    <t>Organizačné zabezpečenie kongresu</t>
  </si>
  <si>
    <t>Slovenská spoločnosť športovej medicíny</t>
  </si>
  <si>
    <t>Devínska cesta 92, 841 04 Bratislava</t>
  </si>
  <si>
    <t>17317932</t>
  </si>
  <si>
    <t>05032026</t>
  </si>
  <si>
    <t>Zabezpečenie služieb pre športovca M. Vojtko</t>
  </si>
  <si>
    <t>10032026</t>
  </si>
  <si>
    <t>Poradca podnikateľa spol. s r.o.</t>
  </si>
  <si>
    <t>Martina Rázusa 23A, 010 01 Žilina</t>
  </si>
  <si>
    <t>31592503</t>
  </si>
  <si>
    <t>09032026</t>
  </si>
  <si>
    <t>Zabezpečenie služieb pre športovca D. Wiltschková</t>
  </si>
  <si>
    <t>sústredenie/ súťaž</t>
  </si>
  <si>
    <t>Slovenský stolnotenisový zväz</t>
  </si>
  <si>
    <t>Černockého 7729/6,                           831 53 Bratislava</t>
  </si>
  <si>
    <t>30806836</t>
  </si>
  <si>
    <t>11032026</t>
  </si>
  <si>
    <t>Spotrebný zdravotnícky materiál</t>
  </si>
  <si>
    <t>ASPC</t>
  </si>
  <si>
    <t>Av Alcalde barnils 3-5, 081 74 Sant Cugat del Val, Barcelona</t>
  </si>
  <si>
    <t>G64208416</t>
  </si>
  <si>
    <t>06032026</t>
  </si>
  <si>
    <t>Balík služieb KONFLIKT CHECK</t>
  </si>
  <si>
    <t>TRANSPAREX, a.s.</t>
  </si>
  <si>
    <t>Kúpeľná 3, 080 01 Prešov</t>
  </si>
  <si>
    <t>51871998</t>
  </si>
  <si>
    <t>12032026</t>
  </si>
  <si>
    <t>Implementácia podpisovacieho certifikátu</t>
  </si>
  <si>
    <t>Simplify, s.r.o.</t>
  </si>
  <si>
    <t>Farská 475, 018 51 Nová Dubnica</t>
  </si>
  <si>
    <t>36690465</t>
  </si>
  <si>
    <t>18032026</t>
  </si>
  <si>
    <t>MDPI AG</t>
  </si>
  <si>
    <t>Grossepeteranlage 5, 4052 Basel, Switzerland</t>
  </si>
  <si>
    <t>15.694.943</t>
  </si>
  <si>
    <t>19032026</t>
  </si>
  <si>
    <t>Zabezpečenie služieb pre športovca R. Hanušovský</t>
  </si>
  <si>
    <t>Športový klub polície - ILYO Taekwondo</t>
  </si>
  <si>
    <t>Stará Spišská cesta 2166/38,             040 01 Košice</t>
  </si>
  <si>
    <t>42250765</t>
  </si>
  <si>
    <t>sústrednie/   súťaž</t>
  </si>
  <si>
    <t>23032026</t>
  </si>
  <si>
    <t>Materiálno technické zabezpečenie aktivít NŠC</t>
  </si>
  <si>
    <t>Rouen s.r.o.</t>
  </si>
  <si>
    <t>46932364</t>
  </si>
  <si>
    <t>ELIX Bratislava s.r.o.</t>
  </si>
  <si>
    <t>Schaubmarova 15, 902 01  Pezinok</t>
  </si>
  <si>
    <t>53755898</t>
  </si>
  <si>
    <t>Performance center PK s.r.o.</t>
  </si>
  <si>
    <t>Bystrická 2485/28, 902 01  Pezinok</t>
  </si>
  <si>
    <t>52808971</t>
  </si>
  <si>
    <t>POTIFOB, s. r. o.</t>
  </si>
  <si>
    <t>Adyho 43, 900 45 Malinovo</t>
  </si>
  <si>
    <t>44811829</t>
  </si>
  <si>
    <t>20032026</t>
  </si>
  <si>
    <t>Alma Career Slovakia s. r. o.</t>
  </si>
  <si>
    <t>Pribinova 19, 811 09 Bratislava</t>
  </si>
  <si>
    <t>35800861</t>
  </si>
  <si>
    <t>Moxy monitor set</t>
  </si>
  <si>
    <t>Respiration.cz s.r.o. - Dýchaní je život</t>
  </si>
  <si>
    <t>Bedřichov 337, 468 12 Bedřichov, ČR</t>
  </si>
  <si>
    <t>23310278</t>
  </si>
  <si>
    <t>Doc. PaedDr. RNDr. Stanislav Katina, PhD.</t>
  </si>
  <si>
    <t>Lidická 1023/63b, 602 00 Brno, ČR</t>
  </si>
  <si>
    <t>BPM SPORT, s.r.o.</t>
  </si>
  <si>
    <t>Blažeja Bullu 15/A, 036 08 Martin</t>
  </si>
  <si>
    <t>36399906</t>
  </si>
  <si>
    <t>24032026</t>
  </si>
  <si>
    <t>Inside HCS s.r.o.</t>
  </si>
  <si>
    <t>Uhliská 23, 831 07 Bratislava</t>
  </si>
  <si>
    <t>47999501</t>
  </si>
  <si>
    <t>Jur nad Hronom 184,                                      935 57 Jur nad Hronom</t>
  </si>
  <si>
    <t>16032026</t>
  </si>
  <si>
    <t>Vercel Inc.</t>
  </si>
  <si>
    <r>
      <t>440 N  Barranca Ave</t>
    </r>
    <r>
      <rPr>
        <sz val="11"/>
        <rFont val="Aptos Narrow"/>
        <family val="2"/>
      </rPr>
      <t>#</t>
    </r>
    <r>
      <rPr>
        <sz val="9.35"/>
        <rFont val="Calibri Light"/>
        <family val="2"/>
        <charset val="238"/>
      </rPr>
      <t>4133 Covina</t>
    </r>
    <r>
      <rPr>
        <sz val="11"/>
        <rFont val="Calibri Light"/>
        <family val="2"/>
        <charset val="238"/>
        <scheme val="major"/>
      </rPr>
      <t>, California 91723 United States</t>
    </r>
  </si>
  <si>
    <t>Alza.sk s.r.o.</t>
  </si>
  <si>
    <t>Karadžičova 8, 821 08 Bratislava</t>
  </si>
  <si>
    <t>36562939</t>
  </si>
  <si>
    <t>Kancelársky materiál</t>
  </si>
  <si>
    <t>SECUPACK s.r.o.</t>
  </si>
  <si>
    <t>Hala Prologis Syrovice DC1, 688,            664 67 Syrovice</t>
  </si>
  <si>
    <t>28287592</t>
  </si>
  <si>
    <t>27032026</t>
  </si>
  <si>
    <t>LightProgress UV-Pentalight</t>
  </si>
  <si>
    <t>Medi Plus Sevis, s.r.o.</t>
  </si>
  <si>
    <t>Strážna 11, 831 01  Bratislava</t>
  </si>
  <si>
    <t>36366935</t>
  </si>
  <si>
    <t>31032026</t>
  </si>
  <si>
    <t xml:space="preserve">Materiálno technické zabezpečenie </t>
  </si>
  <si>
    <t>Orange Slovensko, a.s.</t>
  </si>
  <si>
    <t>Metodova 8, 821 08 Bratislava</t>
  </si>
  <si>
    <t>35697270</t>
  </si>
  <si>
    <t>INTO Slovakia s.r.o.</t>
  </si>
  <si>
    <t>Javorová 22, 917 05 Trnava</t>
  </si>
  <si>
    <t>36276316</t>
  </si>
  <si>
    <t>30032026</t>
  </si>
  <si>
    <t>Diagnostika a vytváranie psych. profilu</t>
  </si>
  <si>
    <t>Mindstep s.r.o.</t>
  </si>
  <si>
    <t>Trstínska 2/F, 841 06 Bratislava</t>
  </si>
  <si>
    <t>56957068</t>
  </si>
  <si>
    <t>26032026</t>
  </si>
  <si>
    <t>Department of Biological Antropology</t>
  </si>
  <si>
    <t>Pazmany P.s.1/c, 1117 Budapešč, Hungary</t>
  </si>
  <si>
    <t xml:space="preserve">ASPC 2026 </t>
  </si>
  <si>
    <t>Služby súvisiace so vzdelávaním</t>
  </si>
  <si>
    <t>Elektronické služby 2026</t>
  </si>
  <si>
    <t>Služby spojené so vzdelávaním</t>
  </si>
  <si>
    <t>Materiálne zabezpečenie diagnostiky, fyzioterapie</t>
  </si>
  <si>
    <t>HP Cosmos Pulsar 3p</t>
  </si>
  <si>
    <t>Športový materiál</t>
  </si>
  <si>
    <t>Tréningové športové oblečenie</t>
  </si>
  <si>
    <t>Materiálno technické zabezpečenie</t>
  </si>
  <si>
    <t>Štatistické spracovanie , výstupy k metadátam</t>
  </si>
  <si>
    <t>Analýzy a reporting</t>
  </si>
  <si>
    <t>Creative Cloud Pro</t>
  </si>
  <si>
    <t>Adobe Systems Software Ireland Ltd</t>
  </si>
  <si>
    <t>Dublin 24, Ireland</t>
  </si>
  <si>
    <t>IE6364992H</t>
  </si>
  <si>
    <t>športový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</si>
</sst>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1"/>
      <name val="Aptos Narrow"/>
      <family val="2"/>
    </font>
    <font>
      <sz val="9.35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abSelected="1" topLeftCell="A33" zoomScale="85" zoomScaleNormal="85" workbookViewId="0">
      <selection activeCell="D36" sqref="D36:G36"/>
    </sheetView>
  </sheetViews>
  <sheetFormatPr defaultColWidth="9.3046875" defaultRowHeight="15.9" x14ac:dyDescent="0.4"/>
  <cols>
    <col min="1" max="1" width="11.3046875" style="2" customWidth="1"/>
    <col min="2" max="2" width="3.4609375" style="2" customWidth="1"/>
    <col min="3" max="3" width="52.3046875" style="5" customWidth="1"/>
    <col min="4" max="4" width="3" style="5" bestFit="1" customWidth="1"/>
    <col min="5" max="5" width="2.3046875" style="5" bestFit="1" customWidth="1"/>
    <col min="6" max="6" width="4" style="5" bestFit="1" customWidth="1"/>
    <col min="7" max="7" width="5" style="5" bestFit="1" customWidth="1"/>
    <col min="8" max="8" width="12.3046875" style="18" bestFit="1" customWidth="1"/>
    <col min="9" max="9" width="12.69140625" style="23" bestFit="1" customWidth="1"/>
    <col min="10" max="10" width="13.3046875" style="29" bestFit="1" customWidth="1"/>
    <col min="11" max="11" width="9.3046875" style="3"/>
    <col min="12" max="12" width="13.69140625" style="2" customWidth="1"/>
    <col min="13" max="13" width="28" style="18" customWidth="1"/>
    <col min="14" max="14" width="32.69140625" style="18" customWidth="1"/>
    <col min="15" max="15" width="10.3046875" style="2" bestFit="1" customWidth="1"/>
    <col min="16" max="16" width="26.69140625" style="5" customWidth="1"/>
    <col min="17" max="16384" width="9.3046875" style="2"/>
  </cols>
  <sheetData>
    <row r="1" spans="1:16" x14ac:dyDescent="0.4">
      <c r="A1" s="122" t="s">
        <v>37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16.3" thickBot="1" x14ac:dyDescent="0.45">
      <c r="A2" s="3"/>
      <c r="B2" s="4"/>
      <c r="D2" s="6"/>
      <c r="E2" s="7"/>
      <c r="F2" s="8"/>
      <c r="G2" s="8"/>
      <c r="H2" s="9"/>
      <c r="I2" s="24"/>
      <c r="J2" s="26"/>
      <c r="K2" s="1"/>
      <c r="L2" s="10"/>
      <c r="M2" s="11"/>
      <c r="N2" s="11"/>
    </row>
    <row r="3" spans="1:16" s="18" customFormat="1" ht="16.3" thickBot="1" x14ac:dyDescent="0.45">
      <c r="A3" s="123">
        <v>1</v>
      </c>
      <c r="B3" s="124"/>
      <c r="C3" s="12">
        <v>2</v>
      </c>
      <c r="D3" s="125"/>
      <c r="E3" s="126"/>
      <c r="F3" s="126"/>
      <c r="G3" s="126"/>
      <c r="H3" s="13"/>
      <c r="I3" s="25"/>
      <c r="J3" s="27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75" x14ac:dyDescent="0.4">
      <c r="A4" s="127" t="s">
        <v>5</v>
      </c>
      <c r="B4" s="128"/>
      <c r="C4" s="12" t="s">
        <v>6</v>
      </c>
      <c r="D4" s="125" t="s">
        <v>16</v>
      </c>
      <c r="E4" s="126"/>
      <c r="F4" s="126"/>
      <c r="G4" s="126"/>
      <c r="H4" s="19" t="s">
        <v>7</v>
      </c>
      <c r="I4" s="25" t="s">
        <v>8</v>
      </c>
      <c r="J4" s="28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94" customFormat="1" ht="43.75" x14ac:dyDescent="0.4">
      <c r="A5" s="86" t="s">
        <v>38</v>
      </c>
      <c r="B5" s="87" t="s">
        <v>18</v>
      </c>
      <c r="C5" s="88" t="s">
        <v>39</v>
      </c>
      <c r="D5" s="106" t="s">
        <v>20</v>
      </c>
      <c r="E5" s="107"/>
      <c r="F5" s="107"/>
      <c r="G5" s="108"/>
      <c r="H5" s="89">
        <v>2000</v>
      </c>
      <c r="I5" s="89">
        <f t="shared" ref="I5" si="0">J5-H5</f>
        <v>0</v>
      </c>
      <c r="J5" s="90">
        <v>2000</v>
      </c>
      <c r="K5" s="91"/>
      <c r="L5" s="92">
        <v>46085</v>
      </c>
      <c r="M5" s="93" t="s">
        <v>40</v>
      </c>
      <c r="N5" s="93" t="s">
        <v>41</v>
      </c>
      <c r="O5" s="91" t="s">
        <v>42</v>
      </c>
      <c r="P5" s="93" t="s">
        <v>17</v>
      </c>
    </row>
    <row r="6" spans="1:16" s="94" customFormat="1" ht="43.75" x14ac:dyDescent="0.4">
      <c r="A6" s="86" t="s">
        <v>38</v>
      </c>
      <c r="B6" s="87" t="s">
        <v>19</v>
      </c>
      <c r="C6" s="88" t="s">
        <v>43</v>
      </c>
      <c r="D6" s="106" t="s">
        <v>29</v>
      </c>
      <c r="E6" s="107"/>
      <c r="F6" s="107"/>
      <c r="G6" s="108"/>
      <c r="H6" s="89">
        <v>1000</v>
      </c>
      <c r="I6" s="89">
        <f t="shared" ref="I6" si="1">J6-H6</f>
        <v>0</v>
      </c>
      <c r="J6" s="90">
        <v>1000</v>
      </c>
      <c r="K6" s="91"/>
      <c r="L6" s="92">
        <v>46085</v>
      </c>
      <c r="M6" s="93" t="s">
        <v>44</v>
      </c>
      <c r="N6" s="93" t="s">
        <v>45</v>
      </c>
      <c r="O6" s="91" t="s">
        <v>46</v>
      </c>
      <c r="P6" s="93" t="s">
        <v>17</v>
      </c>
    </row>
    <row r="7" spans="1:16" s="94" customFormat="1" ht="43.75" x14ac:dyDescent="0.4">
      <c r="A7" s="86" t="s">
        <v>47</v>
      </c>
      <c r="B7" s="87" t="s">
        <v>18</v>
      </c>
      <c r="C7" s="88" t="s">
        <v>48</v>
      </c>
      <c r="D7" s="106" t="s">
        <v>55</v>
      </c>
      <c r="E7" s="107"/>
      <c r="F7" s="107"/>
      <c r="G7" s="108"/>
      <c r="H7" s="89">
        <v>325</v>
      </c>
      <c r="I7" s="89">
        <f t="shared" ref="I7:I8" si="2">J7-H7</f>
        <v>74.75</v>
      </c>
      <c r="J7" s="90">
        <f>H7*1.23</f>
        <v>399.75</v>
      </c>
      <c r="K7" s="91"/>
      <c r="L7" s="92">
        <v>46086</v>
      </c>
      <c r="M7" s="93" t="s">
        <v>30</v>
      </c>
      <c r="N7" s="93" t="s">
        <v>31</v>
      </c>
      <c r="O7" s="91" t="s">
        <v>32</v>
      </c>
      <c r="P7" s="93" t="s">
        <v>17</v>
      </c>
    </row>
    <row r="8" spans="1:16" s="94" customFormat="1" ht="43.75" x14ac:dyDescent="0.4">
      <c r="A8" s="86" t="s">
        <v>64</v>
      </c>
      <c r="B8" s="87" t="s">
        <v>18</v>
      </c>
      <c r="C8" s="88" t="s">
        <v>65</v>
      </c>
      <c r="D8" s="106" t="s">
        <v>20</v>
      </c>
      <c r="E8" s="107"/>
      <c r="F8" s="107"/>
      <c r="G8" s="108"/>
      <c r="H8" s="89">
        <v>30</v>
      </c>
      <c r="I8" s="89">
        <f t="shared" si="2"/>
        <v>6.8999999999999986</v>
      </c>
      <c r="J8" s="90">
        <v>36.9</v>
      </c>
      <c r="K8" s="91"/>
      <c r="L8" s="92">
        <v>46087</v>
      </c>
      <c r="M8" s="93" t="s">
        <v>66</v>
      </c>
      <c r="N8" s="93" t="s">
        <v>67</v>
      </c>
      <c r="O8" s="91" t="s">
        <v>68</v>
      </c>
      <c r="P8" s="93" t="s">
        <v>17</v>
      </c>
    </row>
    <row r="9" spans="1:16" s="94" customFormat="1" ht="43.75" x14ac:dyDescent="0.4">
      <c r="A9" s="86" t="s">
        <v>53</v>
      </c>
      <c r="B9" s="87" t="s">
        <v>18</v>
      </c>
      <c r="C9" s="88" t="s">
        <v>54</v>
      </c>
      <c r="D9" s="106" t="s">
        <v>55</v>
      </c>
      <c r="E9" s="107"/>
      <c r="F9" s="107"/>
      <c r="G9" s="108"/>
      <c r="H9" s="89">
        <f>J9/1.23</f>
        <v>585.36585365853659</v>
      </c>
      <c r="I9" s="89">
        <f t="shared" ref="I9:I10" si="3">J9-H9</f>
        <v>134.63414634146341</v>
      </c>
      <c r="J9" s="90">
        <v>720</v>
      </c>
      <c r="K9" s="91"/>
      <c r="L9" s="92">
        <v>46090</v>
      </c>
      <c r="M9" s="93" t="s">
        <v>56</v>
      </c>
      <c r="N9" s="93" t="s">
        <v>57</v>
      </c>
      <c r="O9" s="91" t="s">
        <v>58</v>
      </c>
      <c r="P9" s="93" t="s">
        <v>17</v>
      </c>
    </row>
    <row r="10" spans="1:16" s="94" customFormat="1" ht="43.75" x14ac:dyDescent="0.4">
      <c r="A10" s="86" t="s">
        <v>53</v>
      </c>
      <c r="B10" s="87" t="s">
        <v>19</v>
      </c>
      <c r="C10" s="88" t="s">
        <v>146</v>
      </c>
      <c r="D10" s="106" t="s">
        <v>20</v>
      </c>
      <c r="E10" s="107"/>
      <c r="F10" s="107"/>
      <c r="G10" s="108"/>
      <c r="H10" s="89">
        <v>500</v>
      </c>
      <c r="I10" s="89">
        <f t="shared" si="3"/>
        <v>0</v>
      </c>
      <c r="J10" s="90">
        <v>500</v>
      </c>
      <c r="K10" s="91"/>
      <c r="L10" s="92">
        <v>46090</v>
      </c>
      <c r="M10" s="93" t="s">
        <v>61</v>
      </c>
      <c r="N10" s="93" t="s">
        <v>62</v>
      </c>
      <c r="O10" s="91" t="s">
        <v>63</v>
      </c>
      <c r="P10" s="93" t="s">
        <v>17</v>
      </c>
    </row>
    <row r="11" spans="1:16" s="94" customFormat="1" ht="43.75" x14ac:dyDescent="0.4">
      <c r="A11" s="86" t="s">
        <v>49</v>
      </c>
      <c r="B11" s="87" t="s">
        <v>18</v>
      </c>
      <c r="C11" s="88" t="s">
        <v>147</v>
      </c>
      <c r="D11" s="106" t="s">
        <v>21</v>
      </c>
      <c r="E11" s="107"/>
      <c r="F11" s="107"/>
      <c r="G11" s="108"/>
      <c r="H11" s="89">
        <v>51.36</v>
      </c>
      <c r="I11" s="89">
        <f t="shared" ref="I11" si="4">J11-H11</f>
        <v>2.5680000000000049</v>
      </c>
      <c r="J11" s="90">
        <f>H11*1.05</f>
        <v>53.928000000000004</v>
      </c>
      <c r="K11" s="91"/>
      <c r="L11" s="92">
        <v>46091</v>
      </c>
      <c r="M11" s="93" t="s">
        <v>50</v>
      </c>
      <c r="N11" s="93" t="s">
        <v>51</v>
      </c>
      <c r="O11" s="91" t="s">
        <v>52</v>
      </c>
      <c r="P11" s="93" t="s">
        <v>17</v>
      </c>
    </row>
    <row r="12" spans="1:16" s="94" customFormat="1" ht="43.75" x14ac:dyDescent="0.4">
      <c r="A12" s="86" t="s">
        <v>59</v>
      </c>
      <c r="B12" s="87" t="s">
        <v>18</v>
      </c>
      <c r="C12" s="88" t="s">
        <v>60</v>
      </c>
      <c r="D12" s="106" t="s">
        <v>21</v>
      </c>
      <c r="E12" s="107"/>
      <c r="F12" s="107"/>
      <c r="G12" s="108"/>
      <c r="H12" s="89">
        <v>111</v>
      </c>
      <c r="I12" s="89">
        <f t="shared" ref="I12" si="5">J12-H12</f>
        <v>5.5500000000000114</v>
      </c>
      <c r="J12" s="90">
        <f>H12*1.05</f>
        <v>116.55000000000001</v>
      </c>
      <c r="K12" s="91"/>
      <c r="L12" s="92">
        <v>46092</v>
      </c>
      <c r="M12" s="93" t="s">
        <v>34</v>
      </c>
      <c r="N12" s="93" t="s">
        <v>35</v>
      </c>
      <c r="O12" s="91" t="s">
        <v>36</v>
      </c>
      <c r="P12" s="93" t="s">
        <v>17</v>
      </c>
    </row>
    <row r="13" spans="1:16" s="94" customFormat="1" ht="43.75" x14ac:dyDescent="0.4">
      <c r="A13" s="86" t="s">
        <v>69</v>
      </c>
      <c r="B13" s="87" t="s">
        <v>18</v>
      </c>
      <c r="C13" s="88" t="s">
        <v>70</v>
      </c>
      <c r="D13" s="106" t="s">
        <v>20</v>
      </c>
      <c r="E13" s="107"/>
      <c r="F13" s="107"/>
      <c r="G13" s="108"/>
      <c r="H13" s="89">
        <f>J13/1.23</f>
        <v>813.00813008130081</v>
      </c>
      <c r="I13" s="89">
        <f t="shared" ref="I13" si="6">J13-H13</f>
        <v>186.99186991869919</v>
      </c>
      <c r="J13" s="90">
        <v>1000</v>
      </c>
      <c r="K13" s="91"/>
      <c r="L13" s="92">
        <v>46093</v>
      </c>
      <c r="M13" s="93" t="s">
        <v>71</v>
      </c>
      <c r="N13" s="93" t="s">
        <v>72</v>
      </c>
      <c r="O13" s="91" t="s">
        <v>73</v>
      </c>
      <c r="P13" s="93" t="s">
        <v>17</v>
      </c>
    </row>
    <row r="14" spans="1:16" s="94" customFormat="1" ht="43.75" x14ac:dyDescent="0.4">
      <c r="A14" s="86" t="s">
        <v>115</v>
      </c>
      <c r="B14" s="87" t="s">
        <v>18</v>
      </c>
      <c r="C14" s="88" t="s">
        <v>148</v>
      </c>
      <c r="D14" s="106" t="s">
        <v>20</v>
      </c>
      <c r="E14" s="107"/>
      <c r="F14" s="107"/>
      <c r="G14" s="108"/>
      <c r="H14" s="89">
        <v>200</v>
      </c>
      <c r="I14" s="89">
        <f t="shared" ref="I14" si="7">J14-H14</f>
        <v>0</v>
      </c>
      <c r="J14" s="90">
        <v>200</v>
      </c>
      <c r="K14" s="91"/>
      <c r="L14" s="92">
        <v>46097</v>
      </c>
      <c r="M14" s="93" t="s">
        <v>116</v>
      </c>
      <c r="N14" s="93" t="s">
        <v>117</v>
      </c>
      <c r="O14" s="91"/>
      <c r="P14" s="93" t="s">
        <v>17</v>
      </c>
    </row>
    <row r="15" spans="1:16" s="94" customFormat="1" ht="43.75" x14ac:dyDescent="0.4">
      <c r="A15" s="86" t="s">
        <v>74</v>
      </c>
      <c r="B15" s="87" t="s">
        <v>18</v>
      </c>
      <c r="C15" s="88" t="s">
        <v>149</v>
      </c>
      <c r="D15" s="106" t="s">
        <v>20</v>
      </c>
      <c r="E15" s="107"/>
      <c r="F15" s="107"/>
      <c r="G15" s="108"/>
      <c r="H15" s="89">
        <v>2000</v>
      </c>
      <c r="I15" s="89">
        <f t="shared" ref="I15" si="8">J15-H15</f>
        <v>0</v>
      </c>
      <c r="J15" s="90">
        <v>2000</v>
      </c>
      <c r="K15" s="91"/>
      <c r="L15" s="92">
        <v>46099</v>
      </c>
      <c r="M15" s="93" t="s">
        <v>75</v>
      </c>
      <c r="N15" s="93" t="s">
        <v>76</v>
      </c>
      <c r="O15" s="91" t="s">
        <v>77</v>
      </c>
      <c r="P15" s="93" t="s">
        <v>17</v>
      </c>
    </row>
    <row r="16" spans="1:16" s="94" customFormat="1" ht="43.75" x14ac:dyDescent="0.4">
      <c r="A16" s="86" t="s">
        <v>78</v>
      </c>
      <c r="B16" s="87" t="s">
        <v>18</v>
      </c>
      <c r="C16" s="88" t="s">
        <v>150</v>
      </c>
      <c r="D16" s="106" t="s">
        <v>21</v>
      </c>
      <c r="E16" s="107"/>
      <c r="F16" s="107"/>
      <c r="G16" s="108"/>
      <c r="H16" s="89">
        <v>690</v>
      </c>
      <c r="I16" s="89">
        <f t="shared" ref="I16:I24" si="9">J16-H16</f>
        <v>0</v>
      </c>
      <c r="J16" s="90">
        <v>690</v>
      </c>
      <c r="K16" s="91"/>
      <c r="L16" s="92">
        <v>46100</v>
      </c>
      <c r="M16" s="93" t="s">
        <v>33</v>
      </c>
      <c r="N16" s="93" t="s">
        <v>22</v>
      </c>
      <c r="O16" s="91" t="s">
        <v>25</v>
      </c>
      <c r="P16" s="93" t="s">
        <v>17</v>
      </c>
    </row>
    <row r="17" spans="1:16" s="94" customFormat="1" ht="43.75" x14ac:dyDescent="0.4">
      <c r="A17" s="86" t="s">
        <v>78</v>
      </c>
      <c r="B17" s="87" t="s">
        <v>19</v>
      </c>
      <c r="C17" s="88" t="s">
        <v>79</v>
      </c>
      <c r="D17" s="106" t="s">
        <v>83</v>
      </c>
      <c r="E17" s="107"/>
      <c r="F17" s="107"/>
      <c r="G17" s="108"/>
      <c r="H17" s="89">
        <v>855</v>
      </c>
      <c r="I17" s="89">
        <f t="shared" si="9"/>
        <v>0</v>
      </c>
      <c r="J17" s="90">
        <v>855</v>
      </c>
      <c r="K17" s="91"/>
      <c r="L17" s="92">
        <v>46100</v>
      </c>
      <c r="M17" s="93" t="s">
        <v>80</v>
      </c>
      <c r="N17" s="93" t="s">
        <v>81</v>
      </c>
      <c r="O17" s="91" t="s">
        <v>82</v>
      </c>
      <c r="P17" s="93" t="s">
        <v>17</v>
      </c>
    </row>
    <row r="18" spans="1:16" s="94" customFormat="1" ht="43.75" x14ac:dyDescent="0.4">
      <c r="A18" s="86" t="s">
        <v>78</v>
      </c>
      <c r="B18" s="87" t="s">
        <v>0</v>
      </c>
      <c r="C18" s="88" t="s">
        <v>151</v>
      </c>
      <c r="D18" s="106" t="s">
        <v>21</v>
      </c>
      <c r="E18" s="107"/>
      <c r="F18" s="107"/>
      <c r="G18" s="108"/>
      <c r="H18" s="89">
        <v>40480</v>
      </c>
      <c r="I18" s="89">
        <f t="shared" si="9"/>
        <v>9310.4000000000015</v>
      </c>
      <c r="J18" s="90">
        <f>H18*1.23</f>
        <v>49790.400000000001</v>
      </c>
      <c r="K18" s="91"/>
      <c r="L18" s="92">
        <v>46100</v>
      </c>
      <c r="M18" s="93" t="s">
        <v>26</v>
      </c>
      <c r="N18" s="93" t="s">
        <v>27</v>
      </c>
      <c r="O18" s="91" t="s">
        <v>28</v>
      </c>
      <c r="P18" s="93" t="s">
        <v>17</v>
      </c>
    </row>
    <row r="19" spans="1:16" s="94" customFormat="1" ht="43.75" x14ac:dyDescent="0.4">
      <c r="A19" s="86" t="s">
        <v>78</v>
      </c>
      <c r="B19" s="87" t="s">
        <v>1</v>
      </c>
      <c r="C19" s="88" t="s">
        <v>152</v>
      </c>
      <c r="D19" s="106" t="s">
        <v>21</v>
      </c>
      <c r="E19" s="107"/>
      <c r="F19" s="107"/>
      <c r="G19" s="108"/>
      <c r="H19" s="89">
        <v>35.15</v>
      </c>
      <c r="I19" s="89">
        <f t="shared" si="9"/>
        <v>8.0844999999999985</v>
      </c>
      <c r="J19" s="90">
        <f>H19*1.23</f>
        <v>43.234499999999997</v>
      </c>
      <c r="K19" s="91"/>
      <c r="L19" s="92">
        <v>46100</v>
      </c>
      <c r="M19" s="93" t="s">
        <v>118</v>
      </c>
      <c r="N19" s="93" t="s">
        <v>119</v>
      </c>
      <c r="O19" s="91" t="s">
        <v>120</v>
      </c>
      <c r="P19" s="93" t="s">
        <v>17</v>
      </c>
    </row>
    <row r="20" spans="1:16" s="94" customFormat="1" ht="43.75" x14ac:dyDescent="0.4">
      <c r="A20" s="86" t="s">
        <v>78</v>
      </c>
      <c r="B20" s="87" t="s">
        <v>23</v>
      </c>
      <c r="C20" s="88" t="s">
        <v>121</v>
      </c>
      <c r="D20" s="106" t="s">
        <v>21</v>
      </c>
      <c r="E20" s="107"/>
      <c r="F20" s="107"/>
      <c r="G20" s="108"/>
      <c r="H20" s="89">
        <v>303.22000000000003</v>
      </c>
      <c r="I20" s="89">
        <f t="shared" si="9"/>
        <v>0</v>
      </c>
      <c r="J20" s="90">
        <v>303.22000000000003</v>
      </c>
      <c r="K20" s="91"/>
      <c r="L20" s="92">
        <v>46100</v>
      </c>
      <c r="M20" s="93" t="s">
        <v>122</v>
      </c>
      <c r="N20" s="93" t="s">
        <v>123</v>
      </c>
      <c r="O20" s="91" t="s">
        <v>124</v>
      </c>
      <c r="P20" s="93" t="s">
        <v>17</v>
      </c>
    </row>
    <row r="21" spans="1:16" s="94" customFormat="1" ht="43.75" x14ac:dyDescent="0.4">
      <c r="A21" s="86" t="s">
        <v>78</v>
      </c>
      <c r="B21" s="87" t="s">
        <v>24</v>
      </c>
      <c r="C21" s="88" t="s">
        <v>121</v>
      </c>
      <c r="D21" s="106" t="s">
        <v>21</v>
      </c>
      <c r="E21" s="107"/>
      <c r="F21" s="107"/>
      <c r="G21" s="108"/>
      <c r="H21" s="89">
        <v>117.9</v>
      </c>
      <c r="I21" s="89">
        <f t="shared" ref="I21" si="10">J21-H21</f>
        <v>27.11699999999999</v>
      </c>
      <c r="J21" s="90">
        <f>H21*1.23</f>
        <v>145.017</v>
      </c>
      <c r="K21" s="91"/>
      <c r="L21" s="92">
        <v>46100</v>
      </c>
      <c r="M21" s="93" t="s">
        <v>135</v>
      </c>
      <c r="N21" s="93" t="s">
        <v>136</v>
      </c>
      <c r="O21" s="91" t="s">
        <v>137</v>
      </c>
      <c r="P21" s="93" t="s">
        <v>17</v>
      </c>
    </row>
    <row r="22" spans="1:16" s="94" customFormat="1" ht="43.75" x14ac:dyDescent="0.4">
      <c r="A22" s="86" t="s">
        <v>97</v>
      </c>
      <c r="B22" s="87" t="s">
        <v>18</v>
      </c>
      <c r="C22" s="88" t="s">
        <v>149</v>
      </c>
      <c r="D22" s="106" t="s">
        <v>20</v>
      </c>
      <c r="E22" s="107"/>
      <c r="F22" s="107"/>
      <c r="G22" s="108"/>
      <c r="H22" s="89">
        <v>400</v>
      </c>
      <c r="I22" s="89">
        <f t="shared" si="9"/>
        <v>92</v>
      </c>
      <c r="J22" s="90">
        <f>H22*1.23</f>
        <v>492</v>
      </c>
      <c r="K22" s="91"/>
      <c r="L22" s="92">
        <v>46101</v>
      </c>
      <c r="M22" s="93" t="s">
        <v>98</v>
      </c>
      <c r="N22" s="93" t="s">
        <v>99</v>
      </c>
      <c r="O22" s="91" t="s">
        <v>100</v>
      </c>
      <c r="P22" s="93" t="s">
        <v>17</v>
      </c>
    </row>
    <row r="23" spans="1:16" s="94" customFormat="1" ht="43.75" x14ac:dyDescent="0.4">
      <c r="A23" s="86" t="s">
        <v>97</v>
      </c>
      <c r="B23" s="87" t="s">
        <v>19</v>
      </c>
      <c r="C23" s="88" t="s">
        <v>101</v>
      </c>
      <c r="D23" s="106" t="s">
        <v>21</v>
      </c>
      <c r="E23" s="107"/>
      <c r="F23" s="107"/>
      <c r="G23" s="108"/>
      <c r="H23" s="89">
        <v>1980</v>
      </c>
      <c r="I23" s="89">
        <f t="shared" si="9"/>
        <v>0</v>
      </c>
      <c r="J23" s="90">
        <v>1980</v>
      </c>
      <c r="K23" s="91"/>
      <c r="L23" s="92">
        <v>46101</v>
      </c>
      <c r="M23" s="93" t="s">
        <v>102</v>
      </c>
      <c r="N23" s="93" t="s">
        <v>103</v>
      </c>
      <c r="O23" s="91" t="s">
        <v>104</v>
      </c>
      <c r="P23" s="93" t="s">
        <v>17</v>
      </c>
    </row>
    <row r="24" spans="1:16" s="94" customFormat="1" ht="43.75" x14ac:dyDescent="0.4">
      <c r="A24" s="86" t="s">
        <v>97</v>
      </c>
      <c r="B24" s="87" t="s">
        <v>0</v>
      </c>
      <c r="C24" s="88" t="s">
        <v>153</v>
      </c>
      <c r="D24" s="106" t="s">
        <v>21</v>
      </c>
      <c r="E24" s="107"/>
      <c r="F24" s="107"/>
      <c r="G24" s="108"/>
      <c r="H24" s="89">
        <v>13606.58</v>
      </c>
      <c r="I24" s="89">
        <f t="shared" si="9"/>
        <v>3129.513399999998</v>
      </c>
      <c r="J24" s="90">
        <f>H24*1.23</f>
        <v>16736.093399999998</v>
      </c>
      <c r="K24" s="91"/>
      <c r="L24" s="92">
        <v>46101</v>
      </c>
      <c r="M24" s="93" t="s">
        <v>107</v>
      </c>
      <c r="N24" s="93" t="s">
        <v>108</v>
      </c>
      <c r="O24" s="91" t="s">
        <v>109</v>
      </c>
      <c r="P24" s="93" t="s">
        <v>17</v>
      </c>
    </row>
    <row r="25" spans="1:16" s="94" customFormat="1" ht="43.75" x14ac:dyDescent="0.4">
      <c r="A25" s="86" t="s">
        <v>97</v>
      </c>
      <c r="B25" s="87" t="s">
        <v>1</v>
      </c>
      <c r="C25" s="88" t="s">
        <v>157</v>
      </c>
      <c r="D25" s="106" t="s">
        <v>20</v>
      </c>
      <c r="E25" s="104"/>
      <c r="F25" s="104"/>
      <c r="G25" s="105"/>
      <c r="H25" s="89">
        <v>33.6</v>
      </c>
      <c r="I25" s="89">
        <f>J25-H25</f>
        <v>7.7280000000000015</v>
      </c>
      <c r="J25" s="90">
        <f>H25*1.23</f>
        <v>41.328000000000003</v>
      </c>
      <c r="K25" s="91"/>
      <c r="L25" s="92">
        <v>46101</v>
      </c>
      <c r="M25" s="93" t="s">
        <v>158</v>
      </c>
      <c r="N25" s="93" t="s">
        <v>159</v>
      </c>
      <c r="O25" s="91" t="s">
        <v>160</v>
      </c>
      <c r="P25" s="93" t="s">
        <v>17</v>
      </c>
    </row>
    <row r="26" spans="1:16" s="18" customFormat="1" ht="43.75" x14ac:dyDescent="0.4">
      <c r="A26" s="95" t="s">
        <v>84</v>
      </c>
      <c r="B26" s="96" t="s">
        <v>18</v>
      </c>
      <c r="C26" s="97" t="s">
        <v>85</v>
      </c>
      <c r="D26" s="103" t="s">
        <v>21</v>
      </c>
      <c r="E26" s="104"/>
      <c r="F26" s="104"/>
      <c r="G26" s="105"/>
      <c r="H26" s="98">
        <v>60615</v>
      </c>
      <c r="I26" s="98">
        <f t="shared" ref="I26" si="11">J26-H26</f>
        <v>13941.449999999997</v>
      </c>
      <c r="J26" s="99">
        <f>H26*1.23</f>
        <v>74556.45</v>
      </c>
      <c r="K26" s="100"/>
      <c r="L26" s="101">
        <v>46104</v>
      </c>
      <c r="M26" s="102" t="s">
        <v>86</v>
      </c>
      <c r="N26" s="102" t="s">
        <v>114</v>
      </c>
      <c r="O26" s="100" t="s">
        <v>87</v>
      </c>
      <c r="P26" s="102" t="s">
        <v>17</v>
      </c>
    </row>
    <row r="27" spans="1:16" s="18" customFormat="1" ht="43.75" x14ac:dyDescent="0.4">
      <c r="A27" s="95" t="s">
        <v>84</v>
      </c>
      <c r="B27" s="96" t="s">
        <v>19</v>
      </c>
      <c r="C27" s="97" t="s">
        <v>154</v>
      </c>
      <c r="D27" s="103" t="s">
        <v>20</v>
      </c>
      <c r="E27" s="104"/>
      <c r="F27" s="104"/>
      <c r="G27" s="105"/>
      <c r="H27" s="98">
        <v>6400</v>
      </c>
      <c r="I27" s="98">
        <f t="shared" ref="I27" si="12">J27-H27</f>
        <v>1472</v>
      </c>
      <c r="J27" s="99">
        <v>7872</v>
      </c>
      <c r="K27" s="100"/>
      <c r="L27" s="101">
        <v>46104</v>
      </c>
      <c r="M27" s="102" t="s">
        <v>88</v>
      </c>
      <c r="N27" s="102" t="s">
        <v>89</v>
      </c>
      <c r="O27" s="100" t="s">
        <v>90</v>
      </c>
      <c r="P27" s="102" t="s">
        <v>17</v>
      </c>
    </row>
    <row r="28" spans="1:16" s="18" customFormat="1" ht="43.75" x14ac:dyDescent="0.4">
      <c r="A28" s="95" t="s">
        <v>84</v>
      </c>
      <c r="B28" s="96" t="s">
        <v>0</v>
      </c>
      <c r="C28" s="97" t="s">
        <v>154</v>
      </c>
      <c r="D28" s="103" t="s">
        <v>20</v>
      </c>
      <c r="E28" s="104"/>
      <c r="F28" s="104"/>
      <c r="G28" s="105"/>
      <c r="H28" s="98">
        <v>2400</v>
      </c>
      <c r="I28" s="98">
        <f t="shared" ref="I28" si="13">J28-H28</f>
        <v>552</v>
      </c>
      <c r="J28" s="99">
        <v>2952</v>
      </c>
      <c r="K28" s="100"/>
      <c r="L28" s="101">
        <v>46104</v>
      </c>
      <c r="M28" s="102" t="s">
        <v>91</v>
      </c>
      <c r="N28" s="102" t="s">
        <v>92</v>
      </c>
      <c r="O28" s="100" t="s">
        <v>93</v>
      </c>
      <c r="P28" s="102" t="s">
        <v>17</v>
      </c>
    </row>
    <row r="29" spans="1:16" s="94" customFormat="1" ht="43.75" x14ac:dyDescent="0.4">
      <c r="A29" s="86" t="s">
        <v>84</v>
      </c>
      <c r="B29" s="87" t="s">
        <v>1</v>
      </c>
      <c r="C29" s="88" t="s">
        <v>149</v>
      </c>
      <c r="D29" s="106" t="s">
        <v>20</v>
      </c>
      <c r="E29" s="107"/>
      <c r="F29" s="107"/>
      <c r="G29" s="108"/>
      <c r="H29" s="89">
        <v>550</v>
      </c>
      <c r="I29" s="89">
        <f>J29-H29</f>
        <v>126.5</v>
      </c>
      <c r="J29" s="90">
        <f>H29*1.23</f>
        <v>676.5</v>
      </c>
      <c r="K29" s="91"/>
      <c r="L29" s="92">
        <v>46104</v>
      </c>
      <c r="M29" s="93" t="s">
        <v>94</v>
      </c>
      <c r="N29" s="93" t="s">
        <v>95</v>
      </c>
      <c r="O29" s="91" t="s">
        <v>96</v>
      </c>
      <c r="P29" s="93" t="s">
        <v>17</v>
      </c>
    </row>
    <row r="30" spans="1:16" s="94" customFormat="1" ht="43.75" x14ac:dyDescent="0.4">
      <c r="A30" s="86" t="s">
        <v>84</v>
      </c>
      <c r="B30" s="87" t="s">
        <v>23</v>
      </c>
      <c r="C30" s="88" t="s">
        <v>155</v>
      </c>
      <c r="D30" s="106" t="s">
        <v>21</v>
      </c>
      <c r="E30" s="107"/>
      <c r="F30" s="107"/>
      <c r="G30" s="108"/>
      <c r="H30" s="89">
        <v>3500</v>
      </c>
      <c r="I30" s="89">
        <f>J30-H30</f>
        <v>0</v>
      </c>
      <c r="J30" s="90">
        <v>3500</v>
      </c>
      <c r="K30" s="91"/>
      <c r="L30" s="92">
        <v>46104</v>
      </c>
      <c r="M30" s="93" t="s">
        <v>105</v>
      </c>
      <c r="N30" s="93" t="s">
        <v>106</v>
      </c>
      <c r="O30" s="91"/>
      <c r="P30" s="93" t="s">
        <v>17</v>
      </c>
    </row>
    <row r="31" spans="1:16" s="94" customFormat="1" ht="45" customHeight="1" x14ac:dyDescent="0.4">
      <c r="A31" s="86" t="s">
        <v>110</v>
      </c>
      <c r="B31" s="87" t="s">
        <v>18</v>
      </c>
      <c r="C31" s="88" t="s">
        <v>156</v>
      </c>
      <c r="D31" s="106" t="s">
        <v>20</v>
      </c>
      <c r="E31" s="107"/>
      <c r="F31" s="107"/>
      <c r="G31" s="108"/>
      <c r="H31" s="89">
        <v>5800</v>
      </c>
      <c r="I31" s="89">
        <f t="shared" ref="I31:I33" si="14">J31-H31</f>
        <v>1334</v>
      </c>
      <c r="J31" s="90">
        <f>H31*1.23</f>
        <v>7134</v>
      </c>
      <c r="K31" s="91"/>
      <c r="L31" s="92">
        <v>46105</v>
      </c>
      <c r="M31" s="93" t="s">
        <v>111</v>
      </c>
      <c r="N31" s="93" t="s">
        <v>112</v>
      </c>
      <c r="O31" s="91" t="s">
        <v>113</v>
      </c>
      <c r="P31" s="93" t="s">
        <v>17</v>
      </c>
    </row>
    <row r="32" spans="1:16" s="94" customFormat="1" ht="45" customHeight="1" x14ac:dyDescent="0.4">
      <c r="A32" s="86" t="s">
        <v>143</v>
      </c>
      <c r="B32" s="87" t="s">
        <v>18</v>
      </c>
      <c r="C32" s="88" t="s">
        <v>149</v>
      </c>
      <c r="D32" s="106" t="s">
        <v>20</v>
      </c>
      <c r="E32" s="107"/>
      <c r="F32" s="107"/>
      <c r="G32" s="108"/>
      <c r="H32" s="89">
        <v>400</v>
      </c>
      <c r="I32" s="89">
        <v>0</v>
      </c>
      <c r="J32" s="90">
        <v>400</v>
      </c>
      <c r="K32" s="91"/>
      <c r="L32" s="92">
        <v>46107</v>
      </c>
      <c r="M32" s="93" t="s">
        <v>144</v>
      </c>
      <c r="N32" s="93" t="s">
        <v>145</v>
      </c>
      <c r="O32" s="91"/>
      <c r="P32" s="93" t="s">
        <v>17</v>
      </c>
    </row>
    <row r="33" spans="1:16" s="18" customFormat="1" ht="45" customHeight="1" x14ac:dyDescent="0.4">
      <c r="A33" s="95" t="s">
        <v>125</v>
      </c>
      <c r="B33" s="96" t="s">
        <v>18</v>
      </c>
      <c r="C33" s="97" t="s">
        <v>126</v>
      </c>
      <c r="D33" s="103" t="s">
        <v>21</v>
      </c>
      <c r="E33" s="104"/>
      <c r="F33" s="104"/>
      <c r="G33" s="105"/>
      <c r="H33" s="98">
        <v>7500</v>
      </c>
      <c r="I33" s="98">
        <f t="shared" si="14"/>
        <v>1725</v>
      </c>
      <c r="J33" s="99">
        <v>9225</v>
      </c>
      <c r="K33" s="100"/>
      <c r="L33" s="101">
        <v>46108</v>
      </c>
      <c r="M33" s="102" t="s">
        <v>127</v>
      </c>
      <c r="N33" s="102" t="s">
        <v>128</v>
      </c>
      <c r="O33" s="100" t="s">
        <v>129</v>
      </c>
      <c r="P33" s="102" t="s">
        <v>17</v>
      </c>
    </row>
    <row r="34" spans="1:16" s="18" customFormat="1" ht="45" customHeight="1" x14ac:dyDescent="0.4">
      <c r="A34" s="95" t="s">
        <v>138</v>
      </c>
      <c r="B34" s="96" t="s">
        <v>18</v>
      </c>
      <c r="C34" s="97" t="s">
        <v>139</v>
      </c>
      <c r="D34" s="103" t="s">
        <v>20</v>
      </c>
      <c r="E34" s="104"/>
      <c r="F34" s="104"/>
      <c r="G34" s="105"/>
      <c r="H34" s="98">
        <v>1300</v>
      </c>
      <c r="I34" s="98">
        <f t="shared" ref="I34:I35" si="15">J34-H34</f>
        <v>0</v>
      </c>
      <c r="J34" s="99">
        <v>1300</v>
      </c>
      <c r="K34" s="100"/>
      <c r="L34" s="101">
        <v>46111</v>
      </c>
      <c r="M34" s="102" t="s">
        <v>140</v>
      </c>
      <c r="N34" s="102" t="s">
        <v>141</v>
      </c>
      <c r="O34" s="100" t="s">
        <v>142</v>
      </c>
      <c r="P34" s="102" t="s">
        <v>17</v>
      </c>
    </row>
    <row r="35" spans="1:16" s="94" customFormat="1" ht="43.75" x14ac:dyDescent="0.4">
      <c r="A35" s="86" t="s">
        <v>138</v>
      </c>
      <c r="B35" s="87" t="s">
        <v>19</v>
      </c>
      <c r="C35" s="88" t="s">
        <v>149</v>
      </c>
      <c r="D35" s="106" t="s">
        <v>20</v>
      </c>
      <c r="E35" s="107"/>
      <c r="F35" s="107"/>
      <c r="G35" s="108"/>
      <c r="H35" s="89">
        <v>2000</v>
      </c>
      <c r="I35" s="89">
        <f t="shared" si="15"/>
        <v>0</v>
      </c>
      <c r="J35" s="90">
        <v>2000</v>
      </c>
      <c r="K35" s="91"/>
      <c r="L35" s="92">
        <v>46099</v>
      </c>
      <c r="M35" s="93" t="s">
        <v>75</v>
      </c>
      <c r="N35" s="93" t="s">
        <v>76</v>
      </c>
      <c r="O35" s="91" t="s">
        <v>77</v>
      </c>
      <c r="P35" s="93" t="s">
        <v>17</v>
      </c>
    </row>
    <row r="36" spans="1:16" s="94" customFormat="1" ht="45" customHeight="1" x14ac:dyDescent="0.4">
      <c r="A36" s="86" t="s">
        <v>138</v>
      </c>
      <c r="B36" s="87" t="s">
        <v>0</v>
      </c>
      <c r="C36" s="88" t="s">
        <v>153</v>
      </c>
      <c r="D36" s="106" t="s">
        <v>161</v>
      </c>
      <c r="E36" s="107"/>
      <c r="F36" s="107"/>
      <c r="G36" s="108"/>
      <c r="H36" s="89">
        <v>499.35</v>
      </c>
      <c r="I36" s="89">
        <f>J36-H36</f>
        <v>114.85050000000001</v>
      </c>
      <c r="J36" s="90">
        <f>H36*1.23</f>
        <v>614.20050000000003</v>
      </c>
      <c r="K36" s="91"/>
      <c r="L36" s="92">
        <v>46111</v>
      </c>
      <c r="M36" s="93" t="s">
        <v>107</v>
      </c>
      <c r="N36" s="93" t="s">
        <v>108</v>
      </c>
      <c r="O36" s="91" t="s">
        <v>109</v>
      </c>
      <c r="P36" s="93" t="s">
        <v>17</v>
      </c>
    </row>
    <row r="37" spans="1:16" s="94" customFormat="1" ht="45" customHeight="1" x14ac:dyDescent="0.4">
      <c r="A37" s="86" t="s">
        <v>130</v>
      </c>
      <c r="B37" s="87" t="s">
        <v>18</v>
      </c>
      <c r="C37" s="88" t="s">
        <v>131</v>
      </c>
      <c r="D37" s="106" t="s">
        <v>21</v>
      </c>
      <c r="E37" s="107"/>
      <c r="F37" s="107"/>
      <c r="G37" s="108"/>
      <c r="H37" s="89">
        <v>378.06</v>
      </c>
      <c r="I37" s="89">
        <f>J37-H37</f>
        <v>86.953800000000001</v>
      </c>
      <c r="J37" s="90">
        <f>H37*1.23</f>
        <v>465.0138</v>
      </c>
      <c r="K37" s="91"/>
      <c r="L37" s="92">
        <v>46112</v>
      </c>
      <c r="M37" s="93" t="s">
        <v>132</v>
      </c>
      <c r="N37" s="93" t="s">
        <v>133</v>
      </c>
      <c r="O37" s="91" t="s">
        <v>134</v>
      </c>
      <c r="P37" s="93" t="s">
        <v>17</v>
      </c>
    </row>
    <row r="38" spans="1:16" s="18" customFormat="1" x14ac:dyDescent="0.4">
      <c r="A38" s="30"/>
      <c r="B38" s="31"/>
      <c r="C38" s="32"/>
      <c r="D38" s="115"/>
      <c r="E38" s="112"/>
      <c r="F38" s="112"/>
      <c r="G38" s="112"/>
      <c r="H38" s="34"/>
      <c r="I38" s="34"/>
      <c r="J38" s="35"/>
      <c r="K38" s="33"/>
      <c r="L38" s="36"/>
      <c r="M38" s="37"/>
      <c r="N38" s="37"/>
      <c r="O38" s="33"/>
      <c r="P38" s="37"/>
    </row>
    <row r="39" spans="1:16" s="18" customFormat="1" x14ac:dyDescent="0.4">
      <c r="A39" s="30"/>
      <c r="B39" s="31"/>
      <c r="C39" s="32"/>
      <c r="D39" s="115"/>
      <c r="E39" s="112"/>
      <c r="F39" s="112"/>
      <c r="G39" s="112"/>
      <c r="H39" s="34"/>
      <c r="I39" s="34"/>
      <c r="J39" s="35"/>
      <c r="K39" s="33"/>
      <c r="L39" s="36"/>
      <c r="M39" s="37"/>
      <c r="N39" s="37"/>
      <c r="O39" s="33"/>
      <c r="P39" s="37"/>
    </row>
    <row r="40" spans="1:16" s="18" customFormat="1" x14ac:dyDescent="0.4">
      <c r="A40" s="30"/>
      <c r="B40" s="31"/>
      <c r="C40" s="32"/>
      <c r="D40" s="115"/>
      <c r="E40" s="112"/>
      <c r="F40" s="112"/>
      <c r="G40" s="112"/>
      <c r="H40" s="34"/>
      <c r="I40" s="34"/>
      <c r="J40" s="35"/>
      <c r="K40" s="33"/>
      <c r="L40" s="36"/>
      <c r="M40" s="37"/>
      <c r="N40" s="37"/>
      <c r="O40" s="37"/>
      <c r="P40" s="37"/>
    </row>
    <row r="41" spans="1:16" s="18" customFormat="1" x14ac:dyDescent="0.4">
      <c r="A41" s="30"/>
      <c r="B41" s="31"/>
      <c r="C41" s="32"/>
      <c r="D41" s="115"/>
      <c r="E41" s="112"/>
      <c r="F41" s="112"/>
      <c r="G41" s="112"/>
      <c r="H41" s="34"/>
      <c r="I41" s="34"/>
      <c r="J41" s="35"/>
      <c r="K41" s="33"/>
      <c r="L41" s="36"/>
      <c r="M41" s="37"/>
      <c r="N41" s="37"/>
      <c r="O41" s="37"/>
      <c r="P41" s="37"/>
    </row>
    <row r="42" spans="1:16" s="18" customFormat="1" x14ac:dyDescent="0.4">
      <c r="A42" s="30"/>
      <c r="B42" s="31"/>
      <c r="C42" s="32"/>
      <c r="D42" s="115"/>
      <c r="E42" s="112"/>
      <c r="F42" s="112"/>
      <c r="G42" s="112"/>
      <c r="H42" s="34"/>
      <c r="I42" s="34"/>
      <c r="J42" s="35"/>
      <c r="K42" s="33"/>
      <c r="L42" s="36"/>
      <c r="M42" s="37"/>
      <c r="N42" s="37"/>
      <c r="O42" s="33"/>
      <c r="P42" s="37"/>
    </row>
    <row r="43" spans="1:16" s="18" customFormat="1" x14ac:dyDescent="0.4">
      <c r="A43" s="30"/>
      <c r="B43" s="31"/>
      <c r="C43" s="32"/>
      <c r="D43" s="115"/>
      <c r="E43" s="112"/>
      <c r="F43" s="112"/>
      <c r="G43" s="112"/>
      <c r="H43" s="34"/>
      <c r="I43" s="34"/>
      <c r="J43" s="35"/>
      <c r="K43" s="33"/>
      <c r="L43" s="36"/>
      <c r="M43" s="37"/>
      <c r="N43" s="37"/>
      <c r="O43" s="33"/>
      <c r="P43" s="37"/>
    </row>
    <row r="44" spans="1:16" s="18" customFormat="1" x14ac:dyDescent="0.4">
      <c r="A44" s="30"/>
      <c r="B44" s="31"/>
      <c r="C44" s="32"/>
      <c r="D44" s="115"/>
      <c r="E44" s="112"/>
      <c r="F44" s="112"/>
      <c r="G44" s="112"/>
      <c r="H44" s="34"/>
      <c r="I44" s="34"/>
      <c r="J44" s="35"/>
      <c r="K44" s="33"/>
      <c r="L44" s="36"/>
      <c r="M44" s="37"/>
      <c r="N44" s="37"/>
      <c r="O44" s="37"/>
      <c r="P44" s="37"/>
    </row>
    <row r="45" spans="1:16" s="18" customFormat="1" x14ac:dyDescent="0.4">
      <c r="A45" s="30"/>
      <c r="B45" s="31"/>
      <c r="C45" s="32"/>
      <c r="D45" s="115"/>
      <c r="E45" s="112"/>
      <c r="F45" s="112"/>
      <c r="G45" s="112"/>
      <c r="H45" s="34"/>
      <c r="I45" s="34"/>
      <c r="J45" s="35"/>
      <c r="K45" s="33"/>
      <c r="L45" s="36"/>
      <c r="M45" s="37"/>
      <c r="N45" s="37"/>
      <c r="O45" s="37"/>
      <c r="P45" s="37"/>
    </row>
    <row r="46" spans="1:16" s="18" customFormat="1" x14ac:dyDescent="0.4">
      <c r="A46" s="30"/>
      <c r="B46" s="31"/>
      <c r="C46" s="32"/>
      <c r="D46" s="115"/>
      <c r="E46" s="112"/>
      <c r="F46" s="112"/>
      <c r="G46" s="112"/>
      <c r="H46" s="34"/>
      <c r="I46" s="34"/>
      <c r="J46" s="35"/>
      <c r="K46" s="33"/>
      <c r="L46" s="36"/>
      <c r="M46" s="37"/>
      <c r="N46" s="37"/>
      <c r="O46" s="37"/>
      <c r="P46" s="37"/>
    </row>
    <row r="47" spans="1:16" s="18" customFormat="1" ht="45.65" customHeight="1" x14ac:dyDescent="0.4">
      <c r="A47" s="30"/>
      <c r="B47" s="31"/>
      <c r="C47" s="32"/>
      <c r="D47" s="115"/>
      <c r="E47" s="112"/>
      <c r="F47" s="112"/>
      <c r="G47" s="112"/>
      <c r="H47" s="34"/>
      <c r="I47" s="34"/>
      <c r="J47" s="35"/>
      <c r="K47" s="33"/>
      <c r="L47" s="36"/>
      <c r="M47" s="37"/>
      <c r="N47" s="37"/>
      <c r="O47" s="37"/>
      <c r="P47" s="37"/>
    </row>
    <row r="48" spans="1:16" s="18" customFormat="1" x14ac:dyDescent="0.4">
      <c r="A48" s="30"/>
      <c r="B48" s="31"/>
      <c r="C48" s="32"/>
      <c r="D48" s="115"/>
      <c r="E48" s="112"/>
      <c r="F48" s="112"/>
      <c r="G48" s="112"/>
      <c r="H48" s="34"/>
      <c r="I48" s="34"/>
      <c r="J48" s="35"/>
      <c r="K48" s="33"/>
      <c r="L48" s="36"/>
      <c r="M48" s="37"/>
      <c r="N48" s="37"/>
      <c r="O48" s="37"/>
      <c r="P48" s="37"/>
    </row>
    <row r="49" spans="1:16" s="18" customFormat="1" x14ac:dyDescent="0.4">
      <c r="A49" s="30"/>
      <c r="B49" s="31"/>
      <c r="C49" s="32"/>
      <c r="D49" s="115"/>
      <c r="E49" s="112"/>
      <c r="F49" s="112"/>
      <c r="G49" s="112"/>
      <c r="H49" s="34"/>
      <c r="I49" s="34"/>
      <c r="J49" s="35"/>
      <c r="K49" s="33"/>
      <c r="L49" s="36"/>
      <c r="M49" s="37"/>
      <c r="N49" s="37"/>
      <c r="O49" s="37"/>
      <c r="P49" s="37"/>
    </row>
    <row r="50" spans="1:16" s="18" customFormat="1" x14ac:dyDescent="0.4">
      <c r="A50" s="30"/>
      <c r="B50" s="31"/>
      <c r="C50" s="32"/>
      <c r="D50" s="115"/>
      <c r="E50" s="112"/>
      <c r="F50" s="112"/>
      <c r="G50" s="112"/>
      <c r="H50" s="34"/>
      <c r="I50" s="34"/>
      <c r="J50" s="35"/>
      <c r="K50" s="33"/>
      <c r="L50" s="36"/>
      <c r="M50" s="37"/>
      <c r="N50" s="37"/>
      <c r="O50" s="37"/>
      <c r="P50" s="37"/>
    </row>
    <row r="51" spans="1:16" s="18" customFormat="1" x14ac:dyDescent="0.4">
      <c r="A51" s="30"/>
      <c r="B51" s="31"/>
      <c r="C51" s="32"/>
      <c r="D51" s="115"/>
      <c r="E51" s="112"/>
      <c r="F51" s="112"/>
      <c r="G51" s="112"/>
      <c r="H51" s="34"/>
      <c r="I51" s="34"/>
      <c r="J51" s="35"/>
      <c r="K51" s="33"/>
      <c r="L51" s="36"/>
      <c r="M51" s="37"/>
      <c r="N51" s="37"/>
      <c r="O51" s="37"/>
      <c r="P51" s="37"/>
    </row>
    <row r="52" spans="1:16" s="18" customFormat="1" x14ac:dyDescent="0.4">
      <c r="A52" s="30"/>
      <c r="B52" s="31"/>
      <c r="C52" s="32"/>
      <c r="D52" s="115"/>
      <c r="E52" s="112"/>
      <c r="F52" s="112"/>
      <c r="G52" s="112"/>
      <c r="H52" s="34"/>
      <c r="I52" s="34"/>
      <c r="J52" s="35"/>
      <c r="K52" s="33"/>
      <c r="L52" s="36"/>
      <c r="M52" s="37"/>
      <c r="N52" s="37"/>
      <c r="O52" s="37"/>
      <c r="P52" s="37"/>
    </row>
    <row r="53" spans="1:16" s="18" customFormat="1" ht="43.5" customHeight="1" x14ac:dyDescent="0.4">
      <c r="A53" s="30"/>
      <c r="B53" s="31"/>
      <c r="C53" s="32"/>
      <c r="D53" s="115"/>
      <c r="E53" s="112"/>
      <c r="F53" s="112"/>
      <c r="G53" s="112"/>
      <c r="H53" s="34"/>
      <c r="I53" s="34"/>
      <c r="J53" s="35"/>
      <c r="K53" s="33"/>
      <c r="L53" s="36"/>
      <c r="M53" s="37"/>
      <c r="N53" s="37"/>
      <c r="O53" s="33"/>
      <c r="P53" s="37"/>
    </row>
    <row r="54" spans="1:16" s="18" customFormat="1" ht="43.5" customHeight="1" x14ac:dyDescent="0.4">
      <c r="A54" s="30"/>
      <c r="B54" s="31"/>
      <c r="C54" s="32"/>
      <c r="D54" s="115"/>
      <c r="E54" s="112"/>
      <c r="F54" s="112"/>
      <c r="G54" s="112"/>
      <c r="H54" s="34"/>
      <c r="I54" s="34"/>
      <c r="J54" s="35"/>
      <c r="K54" s="33"/>
      <c r="L54" s="36"/>
      <c r="M54" s="37"/>
      <c r="N54" s="37"/>
      <c r="O54" s="33"/>
      <c r="P54" s="37"/>
    </row>
    <row r="55" spans="1:16" s="18" customFormat="1" ht="43.5" customHeight="1" x14ac:dyDescent="0.4">
      <c r="A55" s="30"/>
      <c r="B55" s="31"/>
      <c r="C55" s="32"/>
      <c r="D55" s="115"/>
      <c r="E55" s="112"/>
      <c r="F55" s="112"/>
      <c r="G55" s="112"/>
      <c r="H55" s="34"/>
      <c r="I55" s="34"/>
      <c r="J55" s="35"/>
      <c r="K55" s="33"/>
      <c r="L55" s="36"/>
      <c r="M55" s="37"/>
      <c r="N55" s="37"/>
      <c r="O55" s="33"/>
      <c r="P55" s="37"/>
    </row>
    <row r="56" spans="1:16" s="18" customFormat="1" ht="43.5" customHeight="1" x14ac:dyDescent="0.4">
      <c r="A56" s="30"/>
      <c r="B56" s="31"/>
      <c r="C56" s="32"/>
      <c r="D56" s="115"/>
      <c r="E56" s="112"/>
      <c r="F56" s="112"/>
      <c r="G56" s="112"/>
      <c r="H56" s="34"/>
      <c r="I56" s="34"/>
      <c r="J56" s="35"/>
      <c r="K56" s="33"/>
      <c r="L56" s="36"/>
      <c r="M56" s="37"/>
      <c r="N56" s="37"/>
      <c r="O56" s="33"/>
      <c r="P56" s="37"/>
    </row>
    <row r="57" spans="1:16" s="18" customFormat="1" ht="43.5" customHeight="1" x14ac:dyDescent="0.4">
      <c r="A57" s="30"/>
      <c r="B57" s="31"/>
      <c r="C57" s="32"/>
      <c r="D57" s="115"/>
      <c r="E57" s="112"/>
      <c r="F57" s="112"/>
      <c r="G57" s="112"/>
      <c r="H57" s="34"/>
      <c r="I57" s="34"/>
      <c r="J57" s="35"/>
      <c r="K57" s="33"/>
      <c r="L57" s="36"/>
      <c r="M57" s="37"/>
      <c r="N57" s="37"/>
      <c r="O57" s="33"/>
      <c r="P57" s="37"/>
    </row>
    <row r="58" spans="1:16" s="18" customFormat="1" ht="43.5" customHeight="1" x14ac:dyDescent="0.4">
      <c r="A58" s="30"/>
      <c r="B58" s="31"/>
      <c r="C58" s="32"/>
      <c r="D58" s="115"/>
      <c r="E58" s="112"/>
      <c r="F58" s="112"/>
      <c r="G58" s="112"/>
      <c r="H58" s="34"/>
      <c r="I58" s="34"/>
      <c r="J58" s="35"/>
      <c r="K58" s="33"/>
      <c r="L58" s="36"/>
      <c r="M58" s="37"/>
      <c r="N58" s="37"/>
      <c r="O58" s="33"/>
      <c r="P58" s="37"/>
    </row>
    <row r="59" spans="1:16" s="18" customFormat="1" ht="43.5" customHeight="1" x14ac:dyDescent="0.4">
      <c r="A59" s="30"/>
      <c r="B59" s="31"/>
      <c r="C59" s="32"/>
      <c r="D59" s="115"/>
      <c r="E59" s="112"/>
      <c r="F59" s="112"/>
      <c r="G59" s="112"/>
      <c r="H59" s="34"/>
      <c r="I59" s="34"/>
      <c r="J59" s="35"/>
      <c r="K59" s="33"/>
      <c r="L59" s="36"/>
      <c r="M59" s="37"/>
      <c r="N59" s="37"/>
      <c r="O59" s="33"/>
      <c r="P59" s="37"/>
    </row>
    <row r="60" spans="1:16" s="18" customFormat="1" ht="43.5" customHeight="1" x14ac:dyDescent="0.4">
      <c r="A60" s="30"/>
      <c r="B60" s="31"/>
      <c r="C60" s="32"/>
      <c r="D60" s="115"/>
      <c r="E60" s="112"/>
      <c r="F60" s="112"/>
      <c r="G60" s="112"/>
      <c r="H60" s="34"/>
      <c r="I60" s="34"/>
      <c r="J60" s="35"/>
      <c r="K60" s="33"/>
      <c r="L60" s="36"/>
      <c r="M60" s="37"/>
      <c r="N60" s="37"/>
      <c r="O60" s="33"/>
      <c r="P60" s="37"/>
    </row>
    <row r="61" spans="1:16" s="18" customFormat="1" x14ac:dyDescent="0.4">
      <c r="A61" s="30"/>
      <c r="B61" s="31"/>
      <c r="C61" s="32"/>
      <c r="D61" s="115"/>
      <c r="E61" s="112"/>
      <c r="F61" s="112"/>
      <c r="G61" s="112"/>
      <c r="H61" s="34"/>
      <c r="I61" s="34"/>
      <c r="J61" s="35"/>
      <c r="K61" s="33"/>
      <c r="L61" s="36"/>
      <c r="M61" s="37"/>
      <c r="N61" s="37"/>
      <c r="O61" s="33"/>
      <c r="P61" s="37"/>
    </row>
    <row r="62" spans="1:16" s="18" customFormat="1" x14ac:dyDescent="0.4">
      <c r="A62" s="30"/>
      <c r="B62" s="31"/>
      <c r="C62" s="32"/>
      <c r="D62" s="115"/>
      <c r="E62" s="112"/>
      <c r="F62" s="112"/>
      <c r="G62" s="112"/>
      <c r="H62" s="34"/>
      <c r="I62" s="34"/>
      <c r="J62" s="35"/>
      <c r="K62" s="33"/>
      <c r="L62" s="36"/>
      <c r="M62" s="37"/>
      <c r="N62" s="37"/>
      <c r="O62" s="33"/>
      <c r="P62" s="37"/>
    </row>
    <row r="63" spans="1:16" s="18" customFormat="1" x14ac:dyDescent="0.4">
      <c r="A63" s="30"/>
      <c r="B63" s="31"/>
      <c r="C63" s="32"/>
      <c r="D63" s="115"/>
      <c r="E63" s="112"/>
      <c r="F63" s="112"/>
      <c r="G63" s="112"/>
      <c r="H63" s="34"/>
      <c r="I63" s="34"/>
      <c r="J63" s="35"/>
      <c r="K63" s="33"/>
      <c r="L63" s="36"/>
      <c r="M63" s="37"/>
      <c r="N63" s="37"/>
      <c r="O63" s="33"/>
      <c r="P63" s="37"/>
    </row>
    <row r="64" spans="1:16" s="18" customFormat="1" x14ac:dyDescent="0.4">
      <c r="A64" s="30"/>
      <c r="B64" s="31"/>
      <c r="C64" s="32"/>
      <c r="D64" s="115"/>
      <c r="E64" s="112"/>
      <c r="F64" s="112"/>
      <c r="G64" s="112"/>
      <c r="H64" s="34"/>
      <c r="I64" s="34"/>
      <c r="J64" s="35"/>
      <c r="K64" s="33"/>
      <c r="L64" s="36"/>
      <c r="M64" s="37"/>
      <c r="N64" s="37"/>
      <c r="O64" s="33"/>
      <c r="P64" s="37"/>
    </row>
    <row r="65" spans="1:16" s="18" customFormat="1" x14ac:dyDescent="0.4">
      <c r="A65" s="30"/>
      <c r="B65" s="31"/>
      <c r="C65" s="32"/>
      <c r="D65" s="115"/>
      <c r="E65" s="112"/>
      <c r="F65" s="112"/>
      <c r="G65" s="112"/>
      <c r="H65" s="34"/>
      <c r="I65" s="34"/>
      <c r="J65" s="35"/>
      <c r="K65" s="33"/>
      <c r="L65" s="36"/>
      <c r="M65" s="37"/>
      <c r="N65" s="37"/>
      <c r="O65" s="33"/>
      <c r="P65" s="37"/>
    </row>
    <row r="66" spans="1:16" s="18" customFormat="1" x14ac:dyDescent="0.4">
      <c r="A66" s="30"/>
      <c r="B66" s="31"/>
      <c r="C66" s="32"/>
      <c r="D66" s="115"/>
      <c r="E66" s="112"/>
      <c r="F66" s="112"/>
      <c r="G66" s="112"/>
      <c r="H66" s="34"/>
      <c r="I66" s="34"/>
      <c r="J66" s="35"/>
      <c r="K66" s="33"/>
      <c r="L66" s="36"/>
      <c r="M66" s="37"/>
      <c r="N66" s="37"/>
      <c r="O66" s="33"/>
      <c r="P66" s="37"/>
    </row>
    <row r="67" spans="1:16" s="18" customFormat="1" x14ac:dyDescent="0.4">
      <c r="A67" s="30"/>
      <c r="B67" s="31"/>
      <c r="C67" s="32"/>
      <c r="D67" s="115"/>
      <c r="E67" s="112"/>
      <c r="F67" s="112"/>
      <c r="G67" s="112"/>
      <c r="H67" s="34"/>
      <c r="I67" s="34"/>
      <c r="J67" s="35"/>
      <c r="K67" s="33"/>
      <c r="L67" s="36"/>
      <c r="M67" s="37"/>
      <c r="N67" s="37"/>
      <c r="O67" s="33"/>
      <c r="P67" s="37"/>
    </row>
    <row r="68" spans="1:16" s="18" customFormat="1" x14ac:dyDescent="0.4">
      <c r="A68" s="30"/>
      <c r="B68" s="31"/>
      <c r="C68" s="32"/>
      <c r="D68" s="115"/>
      <c r="E68" s="112"/>
      <c r="F68" s="112"/>
      <c r="G68" s="112"/>
      <c r="H68" s="34"/>
      <c r="I68" s="34"/>
      <c r="J68" s="35"/>
      <c r="K68" s="33"/>
      <c r="L68" s="36"/>
      <c r="M68" s="37"/>
      <c r="N68" s="37"/>
      <c r="O68" s="33"/>
      <c r="P68" s="37"/>
    </row>
    <row r="69" spans="1:16" s="18" customFormat="1" x14ac:dyDescent="0.4">
      <c r="A69" s="30"/>
      <c r="B69" s="31"/>
      <c r="C69" s="32"/>
      <c r="D69" s="115"/>
      <c r="E69" s="112"/>
      <c r="F69" s="112"/>
      <c r="G69" s="112"/>
      <c r="H69" s="34"/>
      <c r="I69" s="34"/>
      <c r="J69" s="35"/>
      <c r="K69" s="33"/>
      <c r="L69" s="36"/>
      <c r="M69" s="37"/>
      <c r="N69" s="37"/>
      <c r="O69" s="33"/>
      <c r="P69" s="37"/>
    </row>
    <row r="70" spans="1:16" s="18" customFormat="1" x14ac:dyDescent="0.4">
      <c r="A70" s="30"/>
      <c r="B70" s="31"/>
      <c r="C70" s="32"/>
      <c r="D70" s="115"/>
      <c r="E70" s="112"/>
      <c r="F70" s="112"/>
      <c r="G70" s="112"/>
      <c r="H70" s="34"/>
      <c r="I70" s="38"/>
      <c r="J70" s="39"/>
      <c r="K70" s="33"/>
      <c r="L70" s="36"/>
      <c r="M70" s="37"/>
      <c r="N70" s="37"/>
      <c r="O70" s="37"/>
      <c r="P70" s="37"/>
    </row>
    <row r="71" spans="1:16" s="18" customFormat="1" x14ac:dyDescent="0.4">
      <c r="A71" s="30"/>
      <c r="B71" s="31"/>
      <c r="C71" s="32"/>
      <c r="D71" s="115"/>
      <c r="E71" s="112"/>
      <c r="F71" s="112"/>
      <c r="G71" s="112"/>
      <c r="H71" s="34"/>
      <c r="I71" s="38"/>
      <c r="J71" s="39"/>
      <c r="K71" s="33"/>
      <c r="L71" s="36"/>
      <c r="M71" s="37"/>
      <c r="N71" s="37"/>
      <c r="O71" s="37"/>
      <c r="P71" s="37"/>
    </row>
    <row r="72" spans="1:16" s="40" customFormat="1" ht="14.6" x14ac:dyDescent="0.4">
      <c r="A72" s="30"/>
      <c r="B72" s="31"/>
      <c r="C72" s="32"/>
      <c r="D72" s="115"/>
      <c r="E72" s="112"/>
      <c r="F72" s="112"/>
      <c r="G72" s="112"/>
      <c r="H72" s="34"/>
      <c r="I72" s="34"/>
      <c r="J72" s="35"/>
      <c r="K72" s="33"/>
      <c r="L72" s="36"/>
      <c r="M72" s="37"/>
      <c r="N72" s="37"/>
      <c r="O72" s="37"/>
      <c r="P72" s="37"/>
    </row>
    <row r="73" spans="1:16" s="40" customFormat="1" ht="14.6" x14ac:dyDescent="0.4">
      <c r="A73" s="30"/>
      <c r="B73" s="31"/>
      <c r="C73" s="32"/>
      <c r="D73" s="115"/>
      <c r="E73" s="112"/>
      <c r="F73" s="112"/>
      <c r="G73" s="112"/>
      <c r="H73" s="34"/>
      <c r="I73" s="34"/>
      <c r="J73" s="35"/>
      <c r="K73" s="33"/>
      <c r="L73" s="36"/>
      <c r="M73" s="37"/>
      <c r="N73" s="37"/>
      <c r="O73" s="37"/>
      <c r="P73" s="37"/>
    </row>
    <row r="74" spans="1:16" s="40" customFormat="1" ht="14.6" x14ac:dyDescent="0.4">
      <c r="A74" s="30"/>
      <c r="B74" s="31"/>
      <c r="C74" s="32"/>
      <c r="D74" s="115"/>
      <c r="E74" s="112"/>
      <c r="F74" s="112"/>
      <c r="G74" s="112"/>
      <c r="H74" s="34"/>
      <c r="I74" s="34"/>
      <c r="J74" s="35"/>
      <c r="K74" s="33"/>
      <c r="L74" s="36"/>
      <c r="M74" s="37"/>
      <c r="N74" s="37"/>
      <c r="O74" s="33"/>
      <c r="P74" s="37"/>
    </row>
    <row r="75" spans="1:16" s="40" customFormat="1" ht="14.6" x14ac:dyDescent="0.4">
      <c r="A75" s="30"/>
      <c r="B75" s="31"/>
      <c r="C75" s="32"/>
      <c r="D75" s="115"/>
      <c r="E75" s="112"/>
      <c r="F75" s="112"/>
      <c r="G75" s="112"/>
      <c r="H75" s="34"/>
      <c r="I75" s="34"/>
      <c r="J75" s="35"/>
      <c r="K75" s="33"/>
      <c r="L75" s="36"/>
      <c r="M75" s="37"/>
      <c r="N75" s="37"/>
      <c r="O75" s="37"/>
      <c r="P75" s="37"/>
    </row>
    <row r="76" spans="1:16" s="40" customFormat="1" ht="14.6" x14ac:dyDescent="0.4">
      <c r="A76" s="30"/>
      <c r="B76" s="31"/>
      <c r="C76" s="32"/>
      <c r="D76" s="115"/>
      <c r="E76" s="112"/>
      <c r="F76" s="112"/>
      <c r="G76" s="112"/>
      <c r="H76" s="34"/>
      <c r="I76" s="34"/>
      <c r="J76" s="35"/>
      <c r="K76" s="33"/>
      <c r="L76" s="36"/>
      <c r="M76" s="37"/>
      <c r="N76" s="37"/>
      <c r="O76" s="37"/>
      <c r="P76" s="37"/>
    </row>
    <row r="77" spans="1:16" s="40" customFormat="1" ht="14.6" x14ac:dyDescent="0.4">
      <c r="A77" s="30"/>
      <c r="B77" s="31"/>
      <c r="C77" s="32"/>
      <c r="D77" s="115"/>
      <c r="E77" s="112"/>
      <c r="F77" s="112"/>
      <c r="G77" s="112"/>
      <c r="H77" s="34"/>
      <c r="I77" s="34"/>
      <c r="J77" s="35"/>
      <c r="K77" s="33"/>
      <c r="L77" s="36"/>
      <c r="M77" s="37"/>
      <c r="N77" s="37"/>
      <c r="O77" s="37"/>
      <c r="P77" s="37"/>
    </row>
    <row r="78" spans="1:16" s="40" customFormat="1" ht="43.5" customHeight="1" x14ac:dyDescent="0.4">
      <c r="A78" s="30"/>
      <c r="B78" s="31"/>
      <c r="C78" s="32"/>
      <c r="D78" s="115"/>
      <c r="E78" s="111"/>
      <c r="F78" s="111"/>
      <c r="G78" s="111"/>
      <c r="H78" s="34"/>
      <c r="I78" s="34"/>
      <c r="J78" s="35"/>
      <c r="K78" s="33"/>
      <c r="L78" s="36"/>
      <c r="M78" s="37"/>
      <c r="N78" s="37"/>
      <c r="O78" s="37"/>
      <c r="P78" s="37"/>
    </row>
    <row r="79" spans="1:16" s="40" customFormat="1" ht="14.6" x14ac:dyDescent="0.4">
      <c r="A79" s="30"/>
      <c r="B79" s="31"/>
      <c r="C79" s="32"/>
      <c r="D79" s="121"/>
      <c r="E79" s="117"/>
      <c r="F79" s="117"/>
      <c r="G79" s="117"/>
      <c r="H79" s="34"/>
      <c r="I79" s="34"/>
      <c r="J79" s="35"/>
      <c r="K79" s="33"/>
      <c r="L79" s="36"/>
      <c r="M79" s="37"/>
      <c r="N79" s="37"/>
      <c r="O79" s="37"/>
      <c r="P79" s="37"/>
    </row>
    <row r="80" spans="1:16" s="40" customFormat="1" ht="14.6" x14ac:dyDescent="0.4">
      <c r="A80" s="30"/>
      <c r="B80" s="31"/>
      <c r="C80" s="32"/>
      <c r="D80" s="110"/>
      <c r="E80" s="111"/>
      <c r="F80" s="111"/>
      <c r="G80" s="111"/>
      <c r="H80" s="34"/>
      <c r="I80" s="34"/>
      <c r="J80" s="35"/>
      <c r="K80" s="42"/>
      <c r="L80" s="36"/>
      <c r="M80" s="37"/>
      <c r="N80" s="37"/>
      <c r="O80" s="33"/>
      <c r="P80" s="37"/>
    </row>
    <row r="81" spans="1:16" s="40" customFormat="1" ht="14.6" x14ac:dyDescent="0.4">
      <c r="A81" s="30"/>
      <c r="B81" s="31"/>
      <c r="C81" s="32"/>
      <c r="D81" s="110"/>
      <c r="E81" s="112"/>
      <c r="F81" s="112"/>
      <c r="G81" s="112"/>
      <c r="H81" s="34"/>
      <c r="I81" s="34"/>
      <c r="J81" s="35"/>
      <c r="K81" s="42"/>
      <c r="L81" s="36"/>
      <c r="M81" s="37"/>
      <c r="N81" s="37"/>
      <c r="O81" s="33"/>
      <c r="P81" s="37"/>
    </row>
    <row r="82" spans="1:16" s="40" customFormat="1" ht="14.6" x14ac:dyDescent="0.4">
      <c r="A82" s="30"/>
      <c r="C82" s="43"/>
      <c r="D82" s="110"/>
      <c r="E82" s="112"/>
      <c r="F82" s="112"/>
      <c r="G82" s="112"/>
      <c r="H82" s="34"/>
      <c r="I82" s="34"/>
      <c r="J82" s="35"/>
      <c r="K82" s="42"/>
      <c r="L82" s="36"/>
      <c r="M82" s="37"/>
      <c r="N82" s="37"/>
      <c r="O82" s="33"/>
      <c r="P82" s="37"/>
    </row>
    <row r="83" spans="1:16" s="40" customFormat="1" ht="14.6" x14ac:dyDescent="0.4">
      <c r="A83" s="30"/>
      <c r="B83" s="31"/>
      <c r="C83" s="43"/>
      <c r="D83" s="110"/>
      <c r="E83" s="112"/>
      <c r="F83" s="112"/>
      <c r="G83" s="112"/>
      <c r="H83" s="34"/>
      <c r="I83" s="34"/>
      <c r="J83" s="35"/>
      <c r="K83" s="33"/>
      <c r="L83" s="36"/>
      <c r="M83" s="37"/>
      <c r="N83" s="37"/>
      <c r="O83" s="33"/>
      <c r="P83" s="37"/>
    </row>
    <row r="84" spans="1:16" s="40" customFormat="1" ht="14.6" x14ac:dyDescent="0.4">
      <c r="A84" s="30"/>
      <c r="B84" s="31"/>
      <c r="C84" s="32"/>
      <c r="D84" s="110"/>
      <c r="E84" s="112"/>
      <c r="F84" s="112"/>
      <c r="G84" s="112"/>
      <c r="H84" s="34"/>
      <c r="I84" s="34"/>
      <c r="J84" s="35"/>
      <c r="K84" s="33"/>
      <c r="L84" s="36"/>
      <c r="M84" s="37"/>
      <c r="N84" s="37"/>
      <c r="O84" s="33"/>
      <c r="P84" s="37"/>
    </row>
    <row r="85" spans="1:16" s="40" customFormat="1" ht="14.6" x14ac:dyDescent="0.4">
      <c r="A85" s="30"/>
      <c r="B85" s="31"/>
      <c r="C85" s="32"/>
      <c r="D85" s="116"/>
      <c r="E85" s="117"/>
      <c r="F85" s="117"/>
      <c r="G85" s="117"/>
      <c r="H85" s="34"/>
      <c r="I85" s="34"/>
      <c r="J85" s="35"/>
      <c r="K85" s="33"/>
      <c r="L85" s="36"/>
      <c r="M85" s="37"/>
      <c r="N85" s="37"/>
      <c r="O85" s="33"/>
      <c r="P85" s="37"/>
    </row>
    <row r="86" spans="1:16" s="40" customFormat="1" ht="14.6" x14ac:dyDescent="0.4">
      <c r="A86" s="30"/>
      <c r="B86" s="31"/>
      <c r="C86" s="32"/>
      <c r="D86" s="110"/>
      <c r="E86" s="111"/>
      <c r="F86" s="111"/>
      <c r="G86" s="111"/>
      <c r="H86" s="34"/>
      <c r="I86" s="34"/>
      <c r="J86" s="35"/>
      <c r="K86" s="33"/>
      <c r="L86" s="36"/>
      <c r="M86" s="37"/>
      <c r="N86" s="37"/>
      <c r="O86" s="33"/>
      <c r="P86" s="37"/>
    </row>
    <row r="87" spans="1:16" s="40" customFormat="1" ht="45.65" customHeight="1" x14ac:dyDescent="0.4">
      <c r="A87" s="30"/>
      <c r="B87" s="31"/>
      <c r="C87" s="32"/>
      <c r="D87" s="110"/>
      <c r="E87" s="112"/>
      <c r="F87" s="112"/>
      <c r="G87" s="112"/>
      <c r="H87" s="34"/>
      <c r="I87" s="34"/>
      <c r="J87" s="35"/>
      <c r="K87" s="33"/>
      <c r="L87" s="36"/>
      <c r="M87" s="37"/>
      <c r="N87" s="37"/>
      <c r="O87" s="33"/>
      <c r="P87" s="37"/>
    </row>
    <row r="88" spans="1:16" s="40" customFormat="1" ht="45.65" customHeight="1" x14ac:dyDescent="0.4">
      <c r="A88" s="30"/>
      <c r="B88" s="31"/>
      <c r="C88" s="32"/>
      <c r="D88" s="110"/>
      <c r="E88" s="112"/>
      <c r="F88" s="112"/>
      <c r="G88" s="112"/>
      <c r="H88" s="34"/>
      <c r="I88" s="34"/>
      <c r="J88" s="35"/>
      <c r="K88" s="33"/>
      <c r="L88" s="36"/>
      <c r="M88" s="37"/>
      <c r="N88" s="37"/>
      <c r="O88" s="33"/>
      <c r="P88" s="37"/>
    </row>
    <row r="89" spans="1:16" s="40" customFormat="1" ht="45.65" customHeight="1" x14ac:dyDescent="0.4">
      <c r="A89" s="30"/>
      <c r="B89" s="31"/>
      <c r="C89" s="32"/>
      <c r="D89" s="110"/>
      <c r="E89" s="112"/>
      <c r="F89" s="112"/>
      <c r="G89" s="112"/>
      <c r="H89" s="34"/>
      <c r="I89" s="34"/>
      <c r="J89" s="35"/>
      <c r="K89" s="33"/>
      <c r="L89" s="36"/>
      <c r="M89" s="37"/>
      <c r="N89" s="37"/>
      <c r="O89" s="33"/>
      <c r="P89" s="37"/>
    </row>
    <row r="90" spans="1:16" s="40" customFormat="1" ht="45.65" customHeight="1" x14ac:dyDescent="0.4">
      <c r="A90" s="30"/>
      <c r="B90" s="31"/>
      <c r="C90" s="44"/>
      <c r="D90" s="110"/>
      <c r="E90" s="111"/>
      <c r="F90" s="111"/>
      <c r="G90" s="111"/>
      <c r="H90" s="45"/>
      <c r="I90" s="34"/>
      <c r="J90" s="35"/>
      <c r="K90" s="33"/>
      <c r="L90" s="36"/>
      <c r="O90" s="33"/>
      <c r="P90" s="37"/>
    </row>
    <row r="91" spans="1:16" s="40" customFormat="1" ht="45.65" customHeight="1" x14ac:dyDescent="0.4">
      <c r="A91" s="30"/>
      <c r="B91" s="31"/>
      <c r="C91" s="44"/>
      <c r="D91" s="110"/>
      <c r="E91" s="112"/>
      <c r="F91" s="112"/>
      <c r="G91" s="112"/>
      <c r="H91" s="45"/>
      <c r="I91" s="34"/>
      <c r="J91" s="35"/>
      <c r="K91" s="33"/>
      <c r="L91" s="36"/>
      <c r="O91" s="33"/>
      <c r="P91" s="37"/>
    </row>
    <row r="92" spans="1:16" s="40" customFormat="1" ht="45.65" customHeight="1" x14ac:dyDescent="0.4">
      <c r="A92" s="30"/>
      <c r="B92" s="31"/>
      <c r="C92" s="44"/>
      <c r="D92" s="110"/>
      <c r="E92" s="112"/>
      <c r="F92" s="112"/>
      <c r="G92" s="112"/>
      <c r="H92" s="45"/>
      <c r="I92" s="34"/>
      <c r="J92" s="35"/>
      <c r="K92" s="33"/>
      <c r="L92" s="36"/>
      <c r="M92" s="41"/>
      <c r="O92" s="33"/>
      <c r="P92" s="37"/>
    </row>
    <row r="93" spans="1:16" s="40" customFormat="1" ht="45.65" customHeight="1" x14ac:dyDescent="0.4">
      <c r="A93" s="30"/>
      <c r="B93" s="31"/>
      <c r="C93" s="44"/>
      <c r="D93" s="110"/>
      <c r="E93" s="111"/>
      <c r="F93" s="111"/>
      <c r="G93" s="111"/>
      <c r="H93" s="45"/>
      <c r="I93" s="34"/>
      <c r="J93" s="35"/>
      <c r="K93" s="33"/>
      <c r="L93" s="36"/>
      <c r="M93" s="41"/>
      <c r="N93" s="41"/>
      <c r="O93" s="46"/>
      <c r="P93" s="37"/>
    </row>
    <row r="94" spans="1:16" s="40" customFormat="1" ht="45.65" customHeight="1" x14ac:dyDescent="0.4">
      <c r="A94" s="30"/>
      <c r="B94" s="31"/>
      <c r="C94" s="44"/>
      <c r="D94" s="110"/>
      <c r="E94" s="112"/>
      <c r="F94" s="112"/>
      <c r="G94" s="112"/>
      <c r="H94" s="45"/>
      <c r="I94" s="34"/>
      <c r="J94" s="35"/>
      <c r="K94" s="33"/>
      <c r="L94" s="36"/>
      <c r="M94" s="41"/>
      <c r="N94" s="41"/>
      <c r="O94" s="46"/>
      <c r="P94" s="37"/>
    </row>
    <row r="95" spans="1:16" s="40" customFormat="1" ht="45.65" customHeight="1" x14ac:dyDescent="0.4">
      <c r="A95" s="30"/>
      <c r="B95" s="31"/>
      <c r="C95" s="44"/>
      <c r="D95" s="110"/>
      <c r="E95" s="111"/>
      <c r="F95" s="111"/>
      <c r="G95" s="111"/>
      <c r="H95" s="45"/>
      <c r="I95" s="34"/>
      <c r="J95" s="35"/>
      <c r="K95" s="33"/>
      <c r="L95" s="36"/>
      <c r="N95" s="41"/>
      <c r="O95" s="46"/>
      <c r="P95" s="37"/>
    </row>
    <row r="96" spans="1:16" s="40" customFormat="1" ht="45.65" customHeight="1" x14ac:dyDescent="0.4">
      <c r="A96" s="30"/>
      <c r="B96" s="31"/>
      <c r="C96" s="44"/>
      <c r="D96" s="110"/>
      <c r="E96" s="112"/>
      <c r="F96" s="112"/>
      <c r="G96" s="112"/>
      <c r="H96" s="45"/>
      <c r="I96" s="45"/>
      <c r="J96" s="35"/>
      <c r="K96" s="33"/>
      <c r="L96" s="36"/>
      <c r="N96" s="41"/>
      <c r="O96" s="46"/>
      <c r="P96" s="37"/>
    </row>
    <row r="97" spans="1:16" s="54" customFormat="1" ht="45.65" customHeight="1" x14ac:dyDescent="0.4">
      <c r="A97" s="47"/>
      <c r="B97" s="48"/>
      <c r="C97" s="49"/>
      <c r="D97" s="119"/>
      <c r="E97" s="111"/>
      <c r="F97" s="111"/>
      <c r="G97" s="111"/>
      <c r="H97" s="23"/>
      <c r="I97" s="23"/>
      <c r="J97" s="35"/>
      <c r="K97" s="50"/>
      <c r="L97" s="36"/>
      <c r="M97" s="51"/>
      <c r="N97" s="51"/>
      <c r="O97" s="52"/>
      <c r="P97" s="53"/>
    </row>
    <row r="98" spans="1:16" s="61" customFormat="1" x14ac:dyDescent="0.4">
      <c r="A98" s="55"/>
      <c r="B98" s="56"/>
      <c r="C98" s="57"/>
      <c r="D98" s="118"/>
      <c r="E98" s="118"/>
      <c r="F98" s="118"/>
      <c r="G98" s="118"/>
      <c r="H98" s="58"/>
      <c r="I98" s="23"/>
      <c r="J98" s="35"/>
      <c r="K98" s="59"/>
      <c r="L98" s="60"/>
      <c r="M98" s="53"/>
      <c r="N98" s="53"/>
      <c r="O98" s="59"/>
      <c r="P98" s="53"/>
    </row>
    <row r="99" spans="1:16" s="54" customFormat="1" x14ac:dyDescent="0.4">
      <c r="A99" s="55"/>
      <c r="B99" s="62"/>
      <c r="C99" s="63"/>
      <c r="D99" s="120"/>
      <c r="E99" s="111"/>
      <c r="F99" s="111"/>
      <c r="G99" s="111"/>
      <c r="H99" s="23"/>
      <c r="I99" s="23"/>
      <c r="J99" s="35"/>
      <c r="K99" s="52"/>
      <c r="L99" s="60"/>
      <c r="O99" s="52"/>
      <c r="P99" s="53"/>
    </row>
    <row r="100" spans="1:16" s="54" customFormat="1" x14ac:dyDescent="0.4">
      <c r="A100" s="55"/>
      <c r="B100" s="62"/>
      <c r="C100" s="63"/>
      <c r="D100" s="119"/>
      <c r="E100" s="111"/>
      <c r="F100" s="111"/>
      <c r="G100" s="111"/>
      <c r="H100" s="23"/>
      <c r="I100" s="23"/>
      <c r="J100" s="35"/>
      <c r="K100" s="52"/>
      <c r="L100" s="64"/>
      <c r="P100" s="53"/>
    </row>
    <row r="101" spans="1:16" s="40" customFormat="1" ht="14.6" x14ac:dyDescent="0.4">
      <c r="A101" s="65"/>
      <c r="B101" s="66"/>
      <c r="C101" s="44"/>
      <c r="D101" s="110"/>
      <c r="E101" s="111"/>
      <c r="F101" s="111"/>
      <c r="G101" s="111"/>
      <c r="H101" s="45"/>
      <c r="I101" s="45"/>
      <c r="J101" s="35"/>
      <c r="K101" s="46"/>
      <c r="L101" s="67"/>
      <c r="O101" s="46"/>
      <c r="P101" s="37"/>
    </row>
    <row r="102" spans="1:16" s="40" customFormat="1" ht="14.6" x14ac:dyDescent="0.4">
      <c r="A102" s="65"/>
      <c r="B102" s="66"/>
      <c r="C102" s="44"/>
      <c r="D102" s="110"/>
      <c r="E102" s="110"/>
      <c r="F102" s="110"/>
      <c r="G102" s="110"/>
      <c r="H102" s="45"/>
      <c r="I102" s="45"/>
      <c r="J102" s="35"/>
      <c r="K102" s="46"/>
      <c r="L102" s="67"/>
      <c r="O102" s="46"/>
      <c r="P102" s="37"/>
    </row>
    <row r="103" spans="1:16" s="40" customFormat="1" ht="14.6" x14ac:dyDescent="0.4">
      <c r="A103" s="65"/>
      <c r="B103" s="66"/>
      <c r="C103" s="44"/>
      <c r="D103" s="110"/>
      <c r="E103" s="111"/>
      <c r="F103" s="111"/>
      <c r="G103" s="111"/>
      <c r="H103" s="45"/>
      <c r="I103" s="45"/>
      <c r="J103" s="35"/>
      <c r="K103" s="46"/>
      <c r="L103" s="67"/>
      <c r="M103" s="41"/>
      <c r="O103" s="68"/>
      <c r="P103" s="37"/>
    </row>
    <row r="104" spans="1:16" s="40" customFormat="1" ht="14.6" x14ac:dyDescent="0.4">
      <c r="A104" s="65"/>
      <c r="B104" s="66"/>
      <c r="C104" s="44"/>
      <c r="D104" s="110"/>
      <c r="E104" s="111"/>
      <c r="F104" s="111"/>
      <c r="G104" s="111"/>
      <c r="H104" s="45"/>
      <c r="I104" s="45"/>
      <c r="J104" s="35"/>
      <c r="K104" s="46"/>
      <c r="L104" s="67"/>
      <c r="O104" s="68"/>
      <c r="P104" s="37"/>
    </row>
    <row r="105" spans="1:16" s="18" customFormat="1" x14ac:dyDescent="0.4">
      <c r="A105" s="69"/>
      <c r="B105" s="2"/>
      <c r="C105" s="5"/>
      <c r="D105" s="109"/>
      <c r="E105" s="113"/>
      <c r="F105" s="113"/>
      <c r="G105" s="113"/>
      <c r="H105" s="71"/>
      <c r="I105" s="23"/>
      <c r="J105" s="35"/>
      <c r="K105" s="72"/>
      <c r="L105" s="73"/>
      <c r="N105" s="70"/>
      <c r="O105" s="74"/>
      <c r="P105" s="75"/>
    </row>
    <row r="106" spans="1:16" s="18" customFormat="1" x14ac:dyDescent="0.4">
      <c r="A106" s="69"/>
      <c r="B106" s="2"/>
      <c r="C106" s="5"/>
      <c r="D106" s="109"/>
      <c r="E106" s="112"/>
      <c r="F106" s="112"/>
      <c r="G106" s="112"/>
      <c r="H106" s="71"/>
      <c r="I106" s="23"/>
      <c r="J106" s="35"/>
      <c r="K106" s="72"/>
      <c r="L106" s="73"/>
      <c r="O106" s="74"/>
      <c r="P106" s="75"/>
    </row>
    <row r="107" spans="1:16" s="18" customFormat="1" ht="48" customHeight="1" x14ac:dyDescent="0.4">
      <c r="A107" s="69"/>
      <c r="B107" s="76"/>
      <c r="C107" s="77"/>
      <c r="D107" s="114"/>
      <c r="E107" s="114"/>
      <c r="F107" s="114"/>
      <c r="G107" s="114"/>
      <c r="H107" s="78"/>
      <c r="I107" s="23"/>
      <c r="J107" s="35"/>
      <c r="K107" s="72"/>
      <c r="L107" s="73"/>
      <c r="M107" s="79"/>
      <c r="N107" s="75"/>
      <c r="P107" s="75"/>
    </row>
    <row r="108" spans="1:16" s="18" customFormat="1" x14ac:dyDescent="0.4">
      <c r="A108" s="69"/>
      <c r="B108" s="2"/>
      <c r="C108" s="5"/>
      <c r="D108" s="109"/>
      <c r="E108" s="109"/>
      <c r="F108" s="109"/>
      <c r="G108" s="109"/>
      <c r="H108" s="71"/>
      <c r="I108" s="23"/>
      <c r="J108" s="35"/>
      <c r="K108" s="72"/>
      <c r="L108" s="73"/>
      <c r="O108" s="80"/>
      <c r="P108" s="75"/>
    </row>
    <row r="109" spans="1:16" s="18" customFormat="1" x14ac:dyDescent="0.4">
      <c r="A109" s="69"/>
      <c r="B109" s="2"/>
      <c r="C109" s="5"/>
      <c r="D109" s="109"/>
      <c r="E109" s="112"/>
      <c r="F109" s="112"/>
      <c r="G109" s="112"/>
      <c r="H109" s="71"/>
      <c r="I109" s="23"/>
      <c r="J109" s="35"/>
      <c r="K109" s="72"/>
      <c r="L109" s="73"/>
      <c r="O109" s="80"/>
      <c r="P109" s="75"/>
    </row>
    <row r="110" spans="1:16" s="18" customFormat="1" x14ac:dyDescent="0.4">
      <c r="A110" s="69"/>
      <c r="B110" s="2"/>
      <c r="C110" s="5"/>
      <c r="D110" s="109"/>
      <c r="E110" s="112"/>
      <c r="F110" s="112"/>
      <c r="G110" s="112"/>
      <c r="H110" s="71"/>
      <c r="I110" s="23"/>
      <c r="J110" s="35"/>
      <c r="K110" s="72"/>
      <c r="L110" s="73"/>
      <c r="O110" s="80"/>
      <c r="P110" s="75"/>
    </row>
    <row r="111" spans="1:16" s="18" customFormat="1" x14ac:dyDescent="0.4">
      <c r="A111" s="69"/>
      <c r="B111" s="2"/>
      <c r="C111" s="5"/>
      <c r="D111" s="109"/>
      <c r="E111" s="109"/>
      <c r="F111" s="109"/>
      <c r="G111" s="109"/>
      <c r="H111" s="71"/>
      <c r="I111" s="23"/>
      <c r="J111" s="35"/>
      <c r="K111" s="72"/>
      <c r="L111" s="73"/>
      <c r="O111" s="80"/>
      <c r="P111" s="75"/>
    </row>
    <row r="112" spans="1:16" s="18" customFormat="1" x14ac:dyDescent="0.4">
      <c r="A112" s="69"/>
      <c r="B112" s="2"/>
      <c r="C112" s="5"/>
      <c r="D112" s="109"/>
      <c r="E112" s="109"/>
      <c r="F112" s="109"/>
      <c r="G112" s="109"/>
      <c r="H112" s="71"/>
      <c r="I112" s="81"/>
      <c r="J112" s="35"/>
      <c r="K112" s="72"/>
      <c r="L112" s="73"/>
      <c r="O112" s="80"/>
      <c r="P112" s="75"/>
    </row>
    <row r="113" spans="1:16" x14ac:dyDescent="0.4">
      <c r="A113" s="69"/>
      <c r="B113" s="3"/>
      <c r="D113" s="109"/>
      <c r="E113" s="109"/>
      <c r="F113" s="109"/>
      <c r="G113" s="109"/>
      <c r="H113" s="82"/>
      <c r="J113" s="35"/>
      <c r="K113" s="72"/>
      <c r="L113" s="73"/>
      <c r="O113" s="72"/>
      <c r="P113" s="75"/>
    </row>
    <row r="114" spans="1:16" x14ac:dyDescent="0.4">
      <c r="A114" s="69"/>
      <c r="B114" s="3"/>
      <c r="D114" s="109"/>
      <c r="E114" s="109"/>
      <c r="F114" s="109"/>
      <c r="G114" s="109"/>
      <c r="H114" s="82"/>
      <c r="J114" s="35"/>
      <c r="K114" s="72"/>
      <c r="L114" s="73"/>
      <c r="O114" s="72"/>
      <c r="P114" s="75"/>
    </row>
    <row r="115" spans="1:16" x14ac:dyDescent="0.4">
      <c r="A115" s="76"/>
      <c r="B115" s="3"/>
      <c r="D115" s="109"/>
      <c r="E115" s="109"/>
      <c r="F115" s="109"/>
      <c r="G115" s="109"/>
      <c r="H115" s="82"/>
      <c r="J115" s="35"/>
      <c r="K115" s="72"/>
      <c r="L115" s="73"/>
      <c r="M115" s="79"/>
      <c r="N115" s="79"/>
      <c r="O115" s="72"/>
      <c r="P115" s="75"/>
    </row>
    <row r="116" spans="1:16" x14ac:dyDescent="0.4">
      <c r="A116" s="76"/>
      <c r="B116" s="3"/>
      <c r="C116" s="77"/>
      <c r="D116" s="109"/>
      <c r="E116" s="109"/>
      <c r="F116" s="109"/>
      <c r="G116" s="109"/>
      <c r="H116" s="78"/>
      <c r="J116" s="35"/>
      <c r="K116" s="72"/>
      <c r="L116" s="73"/>
      <c r="M116" s="79"/>
      <c r="N116" s="79"/>
      <c r="O116" s="18"/>
      <c r="P116" s="75"/>
    </row>
    <row r="117" spans="1:16" x14ac:dyDescent="0.4">
      <c r="A117" s="76"/>
      <c r="B117" s="3"/>
      <c r="C117" s="77"/>
      <c r="D117" s="109"/>
      <c r="E117" s="109"/>
      <c r="F117" s="109"/>
      <c r="G117" s="109"/>
      <c r="H117" s="78"/>
      <c r="J117" s="35"/>
      <c r="K117" s="72"/>
      <c r="L117" s="73"/>
      <c r="M117" s="79"/>
      <c r="N117" s="79"/>
      <c r="O117" s="18"/>
      <c r="P117" s="75"/>
    </row>
    <row r="118" spans="1:16" x14ac:dyDescent="0.4">
      <c r="A118" s="76"/>
      <c r="B118" s="3"/>
      <c r="C118" s="77"/>
      <c r="D118" s="109"/>
      <c r="E118" s="112"/>
      <c r="F118" s="112"/>
      <c r="G118" s="112"/>
      <c r="H118" s="78"/>
      <c r="J118" s="35"/>
      <c r="K118" s="72"/>
      <c r="L118" s="73"/>
      <c r="M118" s="79"/>
      <c r="N118" s="79"/>
      <c r="O118" s="18"/>
      <c r="P118" s="75"/>
    </row>
    <row r="119" spans="1:16" ht="28.2" customHeight="1" x14ac:dyDescent="0.4">
      <c r="A119" s="76"/>
      <c r="B119" s="3"/>
      <c r="C119" s="77"/>
      <c r="D119" s="109"/>
      <c r="E119" s="109"/>
      <c r="F119" s="109"/>
      <c r="G119" s="109"/>
      <c r="H119" s="78"/>
      <c r="J119" s="35"/>
      <c r="K119" s="72"/>
      <c r="L119" s="73"/>
      <c r="M119" s="79"/>
      <c r="N119" s="79"/>
      <c r="O119" s="18"/>
      <c r="P119" s="75"/>
    </row>
    <row r="120" spans="1:16" x14ac:dyDescent="0.4">
      <c r="A120" s="76"/>
      <c r="B120" s="3"/>
      <c r="C120" s="77"/>
      <c r="D120" s="109"/>
      <c r="E120" s="109"/>
      <c r="F120" s="109"/>
      <c r="G120" s="109"/>
      <c r="H120" s="78"/>
      <c r="J120" s="35"/>
      <c r="K120" s="72"/>
      <c r="L120" s="73"/>
      <c r="M120" s="79"/>
      <c r="N120" s="79"/>
      <c r="O120" s="18"/>
      <c r="P120" s="75"/>
    </row>
    <row r="121" spans="1:16" x14ac:dyDescent="0.4">
      <c r="A121" s="76"/>
      <c r="B121" s="3"/>
      <c r="C121" s="77"/>
      <c r="D121" s="109"/>
      <c r="E121" s="109"/>
      <c r="F121" s="109"/>
      <c r="G121" s="109"/>
      <c r="H121" s="78"/>
      <c r="J121" s="35"/>
      <c r="K121" s="72"/>
      <c r="L121" s="73"/>
      <c r="M121" s="79"/>
      <c r="N121" s="79"/>
      <c r="O121" s="18"/>
      <c r="P121" s="75"/>
    </row>
    <row r="122" spans="1:16" x14ac:dyDescent="0.4">
      <c r="A122" s="76"/>
      <c r="B122" s="3"/>
      <c r="C122" s="77"/>
      <c r="D122" s="109"/>
      <c r="E122" s="109"/>
      <c r="F122" s="109"/>
      <c r="G122" s="109"/>
      <c r="H122" s="78"/>
      <c r="J122" s="35"/>
      <c r="K122" s="72"/>
      <c r="L122" s="73"/>
      <c r="M122" s="79"/>
      <c r="N122" s="79"/>
      <c r="O122" s="18"/>
      <c r="P122" s="75"/>
    </row>
    <row r="123" spans="1:16" s="18" customFormat="1" x14ac:dyDescent="0.4">
      <c r="A123" s="69"/>
      <c r="B123" s="2"/>
      <c r="C123" s="5"/>
      <c r="D123" s="109"/>
      <c r="E123" s="109"/>
      <c r="F123" s="109"/>
      <c r="G123" s="109"/>
      <c r="H123" s="71"/>
      <c r="I123" s="23"/>
      <c r="J123" s="35"/>
      <c r="K123" s="72"/>
      <c r="L123" s="73"/>
      <c r="O123" s="83"/>
      <c r="P123" s="75"/>
    </row>
    <row r="124" spans="1:16" x14ac:dyDescent="0.4">
      <c r="A124" s="69"/>
      <c r="D124" s="109"/>
      <c r="E124" s="109"/>
      <c r="F124" s="109"/>
      <c r="G124" s="109"/>
      <c r="H124" s="71"/>
      <c r="J124" s="35"/>
      <c r="K124" s="72"/>
      <c r="L124" s="73"/>
      <c r="P124" s="75"/>
    </row>
    <row r="125" spans="1:16" x14ac:dyDescent="0.4">
      <c r="A125" s="69"/>
      <c r="D125" s="109"/>
      <c r="E125" s="109"/>
      <c r="F125" s="109"/>
      <c r="G125" s="109"/>
      <c r="H125" s="71"/>
      <c r="J125" s="35"/>
      <c r="K125" s="72"/>
      <c r="L125" s="73"/>
      <c r="O125" s="83"/>
      <c r="P125" s="75"/>
    </row>
    <row r="126" spans="1:16" x14ac:dyDescent="0.4">
      <c r="A126" s="76"/>
      <c r="B126" s="3"/>
      <c r="C126" s="77"/>
      <c r="D126" s="109"/>
      <c r="E126" s="109"/>
      <c r="F126" s="109"/>
      <c r="G126" s="109"/>
      <c r="H126" s="78"/>
      <c r="J126" s="35"/>
      <c r="K126" s="72"/>
      <c r="L126" s="73"/>
      <c r="M126" s="79"/>
      <c r="N126" s="79"/>
      <c r="O126" s="18"/>
      <c r="P126" s="75"/>
    </row>
    <row r="127" spans="1:16" x14ac:dyDescent="0.4">
      <c r="A127" s="69"/>
      <c r="D127" s="109"/>
      <c r="E127" s="109"/>
      <c r="F127" s="109"/>
      <c r="G127" s="109"/>
      <c r="H127" s="71"/>
      <c r="J127" s="35"/>
      <c r="K127" s="72"/>
      <c r="L127" s="73"/>
      <c r="O127" s="83"/>
      <c r="P127" s="75"/>
    </row>
    <row r="128" spans="1:16" x14ac:dyDescent="0.4">
      <c r="A128" s="69"/>
      <c r="D128" s="109"/>
      <c r="E128" s="109"/>
      <c r="F128" s="109"/>
      <c r="G128" s="109"/>
      <c r="H128" s="71"/>
      <c r="J128" s="35"/>
      <c r="K128" s="72"/>
      <c r="L128" s="73"/>
      <c r="N128" s="70"/>
      <c r="O128" s="80"/>
      <c r="P128" s="75"/>
    </row>
    <row r="129" spans="1:16" x14ac:dyDescent="0.4">
      <c r="A129" s="69"/>
      <c r="D129" s="109"/>
      <c r="E129" s="109"/>
      <c r="F129" s="109"/>
      <c r="G129" s="109"/>
      <c r="H129" s="71"/>
      <c r="J129" s="35"/>
      <c r="K129" s="72"/>
      <c r="L129" s="73"/>
      <c r="P129" s="75"/>
    </row>
    <row r="130" spans="1:16" x14ac:dyDescent="0.4">
      <c r="A130" s="69"/>
      <c r="D130" s="109"/>
      <c r="E130" s="109"/>
      <c r="F130" s="109"/>
      <c r="G130" s="109"/>
      <c r="H130" s="71"/>
      <c r="J130" s="35"/>
      <c r="K130" s="72"/>
      <c r="L130" s="73"/>
      <c r="P130" s="75"/>
    </row>
    <row r="131" spans="1:16" x14ac:dyDescent="0.4">
      <c r="A131" s="69"/>
      <c r="D131" s="109"/>
      <c r="E131" s="109"/>
      <c r="F131" s="109"/>
      <c r="G131" s="109"/>
      <c r="H131" s="71"/>
      <c r="J131" s="35"/>
      <c r="K131" s="72"/>
      <c r="L131" s="73"/>
      <c r="P131" s="75"/>
    </row>
    <row r="132" spans="1:16" x14ac:dyDescent="0.4">
      <c r="A132" s="69"/>
      <c r="D132" s="109"/>
      <c r="E132" s="109"/>
      <c r="F132" s="109"/>
      <c r="G132" s="109"/>
      <c r="H132" s="71"/>
      <c r="J132" s="35"/>
      <c r="K132" s="72"/>
      <c r="L132" s="73"/>
      <c r="P132" s="75"/>
    </row>
    <row r="133" spans="1:16" x14ac:dyDescent="0.4">
      <c r="A133" s="76"/>
      <c r="C133" s="77"/>
      <c r="D133" s="109"/>
      <c r="E133" s="109"/>
      <c r="F133" s="109"/>
      <c r="G133" s="109"/>
      <c r="H133" s="78"/>
      <c r="J133" s="35"/>
      <c r="K133" s="72"/>
      <c r="L133" s="73"/>
      <c r="M133" s="79"/>
      <c r="N133" s="79"/>
      <c r="O133" s="18"/>
      <c r="P133" s="75"/>
    </row>
    <row r="134" spans="1:16" x14ac:dyDescent="0.4">
      <c r="A134" s="76"/>
      <c r="D134" s="109"/>
      <c r="E134" s="109"/>
      <c r="F134" s="109"/>
      <c r="G134" s="109"/>
      <c r="H134" s="71"/>
      <c r="J134" s="35"/>
      <c r="K134" s="72"/>
      <c r="L134" s="73"/>
      <c r="P134" s="75"/>
    </row>
    <row r="135" spans="1:16" x14ac:dyDescent="0.4">
      <c r="A135" s="76"/>
      <c r="B135" s="3"/>
      <c r="C135" s="77"/>
      <c r="D135" s="109"/>
      <c r="E135" s="109"/>
      <c r="F135" s="109"/>
      <c r="G135" s="109"/>
      <c r="H135" s="84"/>
      <c r="J135" s="35"/>
      <c r="K135" s="72"/>
      <c r="L135" s="73"/>
      <c r="M135" s="79"/>
      <c r="N135" s="79"/>
      <c r="O135" s="18"/>
      <c r="P135" s="75"/>
    </row>
    <row r="136" spans="1:16" x14ac:dyDescent="0.4">
      <c r="A136" s="76"/>
      <c r="B136" s="3"/>
      <c r="C136" s="77"/>
      <c r="D136" s="109"/>
      <c r="E136" s="109"/>
      <c r="F136" s="109"/>
      <c r="G136" s="109"/>
      <c r="H136" s="78"/>
      <c r="J136" s="35"/>
      <c r="K136" s="72"/>
      <c r="L136" s="73"/>
      <c r="M136" s="79"/>
      <c r="N136" s="79"/>
      <c r="O136" s="18"/>
      <c r="P136" s="75"/>
    </row>
    <row r="137" spans="1:16" x14ac:dyDescent="0.4">
      <c r="A137" s="76"/>
      <c r="B137" s="3"/>
      <c r="C137" s="77"/>
      <c r="D137" s="109"/>
      <c r="E137" s="109"/>
      <c r="F137" s="109"/>
      <c r="G137" s="109"/>
      <c r="H137" s="78"/>
      <c r="J137" s="35"/>
      <c r="K137" s="72"/>
      <c r="L137" s="73"/>
      <c r="M137" s="79"/>
      <c r="N137" s="79"/>
      <c r="O137" s="18"/>
      <c r="P137" s="75"/>
    </row>
    <row r="138" spans="1:16" x14ac:dyDescent="0.4">
      <c r="A138" s="76"/>
      <c r="B138" s="3"/>
      <c r="C138" s="77"/>
      <c r="D138" s="109"/>
      <c r="E138" s="109"/>
      <c r="F138" s="109"/>
      <c r="G138" s="109"/>
      <c r="H138" s="78"/>
      <c r="J138" s="35"/>
      <c r="K138" s="72"/>
      <c r="L138" s="73"/>
      <c r="M138" s="79"/>
      <c r="N138" s="79"/>
      <c r="O138" s="85"/>
      <c r="P138" s="75"/>
    </row>
    <row r="139" spans="1:16" x14ac:dyDescent="0.4">
      <c r="A139" s="76"/>
      <c r="B139" s="3"/>
      <c r="C139" s="77"/>
      <c r="D139" s="109"/>
      <c r="E139" s="109"/>
      <c r="F139" s="109"/>
      <c r="G139" s="109"/>
      <c r="H139" s="78"/>
      <c r="J139" s="35"/>
      <c r="K139" s="72"/>
      <c r="L139" s="73"/>
      <c r="M139" s="79"/>
      <c r="N139" s="79"/>
      <c r="O139" s="18"/>
      <c r="P139" s="75"/>
    </row>
    <row r="140" spans="1:16" x14ac:dyDescent="0.4">
      <c r="A140" s="76"/>
      <c r="B140" s="3"/>
      <c r="C140" s="77"/>
      <c r="D140" s="109"/>
      <c r="E140" s="109"/>
      <c r="F140" s="109"/>
      <c r="G140" s="109"/>
      <c r="H140" s="78"/>
      <c r="J140" s="35"/>
      <c r="K140" s="72"/>
      <c r="L140" s="73"/>
      <c r="M140" s="79"/>
      <c r="N140" s="79"/>
      <c r="O140" s="18"/>
      <c r="P140" s="75"/>
    </row>
    <row r="141" spans="1:16" x14ac:dyDescent="0.4">
      <c r="A141" s="76"/>
      <c r="B141" s="3"/>
      <c r="C141" s="77"/>
      <c r="D141" s="109"/>
      <c r="E141" s="109"/>
      <c r="F141" s="109"/>
      <c r="G141" s="109"/>
      <c r="H141" s="78"/>
      <c r="J141" s="35"/>
      <c r="K141" s="72"/>
      <c r="L141" s="73"/>
      <c r="M141" s="79"/>
      <c r="N141" s="79"/>
      <c r="O141" s="18"/>
      <c r="P141" s="75"/>
    </row>
    <row r="142" spans="1:16" x14ac:dyDescent="0.4">
      <c r="A142" s="76"/>
      <c r="B142" s="3"/>
      <c r="C142" s="77"/>
      <c r="D142" s="109"/>
      <c r="E142" s="109"/>
      <c r="F142" s="109"/>
      <c r="G142" s="109"/>
      <c r="H142" s="78"/>
      <c r="J142" s="35"/>
      <c r="K142" s="72"/>
      <c r="L142" s="73"/>
      <c r="M142" s="79"/>
      <c r="N142" s="79"/>
      <c r="O142" s="85"/>
      <c r="P142" s="75"/>
    </row>
    <row r="143" spans="1:16" x14ac:dyDescent="0.4">
      <c r="A143" s="76"/>
      <c r="B143" s="3"/>
      <c r="C143" s="77"/>
      <c r="D143" s="109"/>
      <c r="E143" s="109"/>
      <c r="F143" s="109"/>
      <c r="G143" s="109"/>
      <c r="H143" s="78"/>
      <c r="J143" s="35"/>
      <c r="K143" s="72"/>
      <c r="L143" s="73"/>
      <c r="M143" s="79"/>
      <c r="N143" s="79"/>
      <c r="O143" s="18"/>
      <c r="P143" s="75"/>
    </row>
    <row r="144" spans="1:16" x14ac:dyDescent="0.4">
      <c r="A144" s="76"/>
      <c r="B144" s="3"/>
      <c r="C144" s="77"/>
      <c r="D144" s="109"/>
      <c r="E144" s="109"/>
      <c r="F144" s="109"/>
      <c r="G144" s="109"/>
      <c r="H144" s="78"/>
      <c r="J144" s="35"/>
      <c r="K144" s="72"/>
      <c r="L144" s="73"/>
      <c r="M144" s="79"/>
      <c r="N144" s="79"/>
      <c r="O144" s="18"/>
      <c r="P144" s="75"/>
    </row>
    <row r="145" spans="1:16" x14ac:dyDescent="0.4">
      <c r="A145" s="76"/>
      <c r="B145" s="3"/>
      <c r="C145" s="77"/>
      <c r="D145" s="109"/>
      <c r="E145" s="109"/>
      <c r="F145" s="109"/>
      <c r="G145" s="109"/>
      <c r="H145" s="78"/>
      <c r="J145" s="35"/>
      <c r="K145" s="72"/>
      <c r="L145" s="73"/>
      <c r="M145" s="79"/>
      <c r="N145" s="79"/>
      <c r="O145" s="18"/>
      <c r="P145" s="75"/>
    </row>
    <row r="146" spans="1:16" x14ac:dyDescent="0.4">
      <c r="A146" s="76"/>
      <c r="B146" s="3"/>
      <c r="C146" s="77"/>
      <c r="D146" s="109"/>
      <c r="E146" s="109"/>
      <c r="F146" s="109"/>
      <c r="G146" s="109"/>
      <c r="H146" s="78"/>
      <c r="J146" s="35"/>
      <c r="K146" s="72"/>
      <c r="L146" s="73"/>
      <c r="M146" s="79"/>
      <c r="N146" s="79"/>
      <c r="O146" s="18"/>
      <c r="P146" s="75"/>
    </row>
    <row r="147" spans="1:16" x14ac:dyDescent="0.4">
      <c r="A147" s="76"/>
      <c r="B147" s="3"/>
      <c r="C147" s="77"/>
      <c r="D147" s="109"/>
      <c r="E147" s="109"/>
      <c r="F147" s="109"/>
      <c r="G147" s="109"/>
      <c r="H147" s="78"/>
      <c r="J147" s="35"/>
      <c r="K147" s="72"/>
      <c r="L147" s="73"/>
      <c r="M147" s="79"/>
      <c r="N147" s="79"/>
      <c r="O147" s="18"/>
      <c r="P147" s="75"/>
    </row>
    <row r="148" spans="1:16" x14ac:dyDescent="0.4">
      <c r="A148" s="76"/>
      <c r="B148" s="3"/>
      <c r="C148" s="77"/>
      <c r="D148" s="109"/>
      <c r="E148" s="109"/>
      <c r="F148" s="109"/>
      <c r="G148" s="109"/>
      <c r="H148" s="78"/>
      <c r="J148" s="35"/>
      <c r="K148" s="72"/>
      <c r="L148" s="73"/>
      <c r="M148" s="79"/>
      <c r="N148" s="79"/>
      <c r="O148" s="18"/>
      <c r="P148" s="75"/>
    </row>
    <row r="149" spans="1:16" x14ac:dyDescent="0.4">
      <c r="A149" s="76"/>
      <c r="B149" s="3"/>
      <c r="C149" s="77"/>
      <c r="D149" s="109"/>
      <c r="E149" s="109"/>
      <c r="F149" s="109"/>
      <c r="G149" s="109"/>
      <c r="H149" s="78"/>
      <c r="J149" s="35"/>
      <c r="K149" s="72"/>
      <c r="L149" s="73"/>
      <c r="M149" s="79"/>
      <c r="N149" s="79"/>
      <c r="O149" s="18"/>
      <c r="P149" s="75"/>
    </row>
    <row r="150" spans="1:16" x14ac:dyDescent="0.4">
      <c r="A150" s="76"/>
      <c r="B150" s="3"/>
      <c r="C150" s="77"/>
      <c r="D150" s="109"/>
      <c r="E150" s="109"/>
      <c r="F150" s="109"/>
      <c r="G150" s="109"/>
      <c r="H150" s="78"/>
      <c r="J150" s="35"/>
      <c r="K150" s="72"/>
      <c r="L150" s="73"/>
      <c r="M150" s="79"/>
      <c r="N150" s="79"/>
      <c r="O150" s="18"/>
      <c r="P150" s="75"/>
    </row>
    <row r="151" spans="1:16" x14ac:dyDescent="0.4">
      <c r="B151" s="3"/>
      <c r="C151" s="77"/>
      <c r="D151" s="109"/>
      <c r="E151" s="109"/>
      <c r="F151" s="109"/>
      <c r="G151" s="109"/>
      <c r="H151" s="78"/>
      <c r="J151" s="35"/>
      <c r="K151" s="72"/>
      <c r="L151" s="73"/>
      <c r="M151" s="79"/>
      <c r="N151" s="79"/>
      <c r="O151" s="18"/>
      <c r="P151" s="75"/>
    </row>
    <row r="152" spans="1:16" x14ac:dyDescent="0.4">
      <c r="B152" s="3"/>
      <c r="C152" s="77"/>
      <c r="D152" s="109"/>
      <c r="E152" s="109"/>
      <c r="F152" s="109"/>
      <c r="G152" s="109"/>
      <c r="H152" s="78"/>
      <c r="J152" s="35"/>
      <c r="K152" s="72"/>
      <c r="L152" s="73"/>
      <c r="M152" s="79"/>
      <c r="N152" s="79"/>
      <c r="O152" s="18"/>
      <c r="P152" s="75"/>
    </row>
    <row r="153" spans="1:16" x14ac:dyDescent="0.4">
      <c r="B153" s="3"/>
      <c r="C153" s="77"/>
      <c r="D153" s="109"/>
      <c r="E153" s="109"/>
      <c r="F153" s="109"/>
      <c r="G153" s="109"/>
      <c r="H153" s="78"/>
      <c r="J153" s="35"/>
      <c r="K153" s="72"/>
      <c r="L153" s="73"/>
      <c r="M153" s="79"/>
      <c r="N153" s="79"/>
      <c r="O153" s="18"/>
      <c r="P153" s="75"/>
    </row>
  </sheetData>
  <mergeCells count="154">
    <mergeCell ref="D36:G36"/>
    <mergeCell ref="D40:G40"/>
    <mergeCell ref="D42:G42"/>
    <mergeCell ref="D30:G30"/>
    <mergeCell ref="D29:G29"/>
    <mergeCell ref="D57:G57"/>
    <mergeCell ref="D63:G63"/>
    <mergeCell ref="D64:G64"/>
    <mergeCell ref="D62:G62"/>
    <mergeCell ref="D49:G49"/>
    <mergeCell ref="D46:G46"/>
    <mergeCell ref="D44:G44"/>
    <mergeCell ref="D45:G45"/>
    <mergeCell ref="D56:G56"/>
    <mergeCell ref="D55:G55"/>
    <mergeCell ref="D53:G53"/>
    <mergeCell ref="D48:G48"/>
    <mergeCell ref="D47:G47"/>
    <mergeCell ref="D38:G38"/>
    <mergeCell ref="D50:G50"/>
    <mergeCell ref="D51:G51"/>
    <mergeCell ref="D41:G41"/>
    <mergeCell ref="D52:G52"/>
    <mergeCell ref="D54:G54"/>
    <mergeCell ref="D43:G43"/>
    <mergeCell ref="A1:P1"/>
    <mergeCell ref="A3:B3"/>
    <mergeCell ref="D3:G3"/>
    <mergeCell ref="A4:B4"/>
    <mergeCell ref="D4:G4"/>
    <mergeCell ref="D39:G39"/>
    <mergeCell ref="D31:G31"/>
    <mergeCell ref="D33:G33"/>
    <mergeCell ref="D37:G37"/>
    <mergeCell ref="D14:G14"/>
    <mergeCell ref="D19:G19"/>
    <mergeCell ref="D20:G20"/>
    <mergeCell ref="D22:G22"/>
    <mergeCell ref="D23:G23"/>
    <mergeCell ref="D34:G34"/>
    <mergeCell ref="D35:G35"/>
    <mergeCell ref="D32:G32"/>
    <mergeCell ref="D6:G6"/>
    <mergeCell ref="D5:G5"/>
    <mergeCell ref="D18:G18"/>
    <mergeCell ref="D16:G16"/>
    <mergeCell ref="D7:G7"/>
    <mergeCell ref="D15:G15"/>
    <mergeCell ref="D21:G21"/>
    <mergeCell ref="D130:G130"/>
    <mergeCell ref="D131:G131"/>
    <mergeCell ref="D77:G77"/>
    <mergeCell ref="D58:G58"/>
    <mergeCell ref="D61:G61"/>
    <mergeCell ref="D59:G59"/>
    <mergeCell ref="D98:G98"/>
    <mergeCell ref="D90:G90"/>
    <mergeCell ref="D108:G108"/>
    <mergeCell ref="D101:G101"/>
    <mergeCell ref="D100:G100"/>
    <mergeCell ref="D99:G99"/>
    <mergeCell ref="D93:G93"/>
    <mergeCell ref="D95:G95"/>
    <mergeCell ref="D97:G97"/>
    <mergeCell ref="D92:G92"/>
    <mergeCell ref="D82:G82"/>
    <mergeCell ref="D67:G67"/>
    <mergeCell ref="D60:G60"/>
    <mergeCell ref="D80:G80"/>
    <mergeCell ref="D79:G79"/>
    <mergeCell ref="D69:G69"/>
    <mergeCell ref="D66:G66"/>
    <mergeCell ref="D68:G68"/>
    <mergeCell ref="D65:G65"/>
    <mergeCell ref="D126:G126"/>
    <mergeCell ref="D125:G125"/>
    <mergeCell ref="D122:G122"/>
    <mergeCell ref="D124:G124"/>
    <mergeCell ref="D123:G123"/>
    <mergeCell ref="D118:G118"/>
    <mergeCell ref="D128:G128"/>
    <mergeCell ref="D127:G127"/>
    <mergeCell ref="D75:G75"/>
    <mergeCell ref="D76:G76"/>
    <mergeCell ref="D78:G78"/>
    <mergeCell ref="D81:G81"/>
    <mergeCell ref="D73:G73"/>
    <mergeCell ref="D74:G74"/>
    <mergeCell ref="D104:G104"/>
    <mergeCell ref="D103:G103"/>
    <mergeCell ref="D106:G106"/>
    <mergeCell ref="D84:G84"/>
    <mergeCell ref="D85:G85"/>
    <mergeCell ref="D70:G70"/>
    <mergeCell ref="D71:G71"/>
    <mergeCell ref="D72:G72"/>
    <mergeCell ref="D129:G129"/>
    <mergeCell ref="D86:G86"/>
    <mergeCell ref="D88:G88"/>
    <mergeCell ref="D87:G87"/>
    <mergeCell ref="D83:G83"/>
    <mergeCell ref="D105:G105"/>
    <mergeCell ref="D119:G119"/>
    <mergeCell ref="D120:G120"/>
    <mergeCell ref="D121:G121"/>
    <mergeCell ref="D117:G117"/>
    <mergeCell ref="D116:G116"/>
    <mergeCell ref="D112:G112"/>
    <mergeCell ref="D115:G115"/>
    <mergeCell ref="D113:G113"/>
    <mergeCell ref="D114:G114"/>
    <mergeCell ref="D111:G111"/>
    <mergeCell ref="D102:G102"/>
    <mergeCell ref="D107:G107"/>
    <mergeCell ref="D96:G96"/>
    <mergeCell ref="D91:G91"/>
    <mergeCell ref="D94:G94"/>
    <mergeCell ref="D89:G89"/>
    <mergeCell ref="D109:G109"/>
    <mergeCell ref="D110:G110"/>
    <mergeCell ref="D153:G153"/>
    <mergeCell ref="D133:G133"/>
    <mergeCell ref="D132:G132"/>
    <mergeCell ref="D146:G146"/>
    <mergeCell ref="D147:G147"/>
    <mergeCell ref="D148:G148"/>
    <mergeCell ref="D149:G149"/>
    <mergeCell ref="D150:G150"/>
    <mergeCell ref="D141:G141"/>
    <mergeCell ref="D142:G142"/>
    <mergeCell ref="D143:G143"/>
    <mergeCell ref="D144:G144"/>
    <mergeCell ref="D145:G145"/>
    <mergeCell ref="D134:G134"/>
    <mergeCell ref="D135:G135"/>
    <mergeCell ref="D136:G136"/>
    <mergeCell ref="D152:G152"/>
    <mergeCell ref="D139:G139"/>
    <mergeCell ref="D140:G140"/>
    <mergeCell ref="D138:G138"/>
    <mergeCell ref="D137:G137"/>
    <mergeCell ref="D151:G151"/>
    <mergeCell ref="D28:G28"/>
    <mergeCell ref="D27:G27"/>
    <mergeCell ref="D26:G26"/>
    <mergeCell ref="D13:G13"/>
    <mergeCell ref="D8:G8"/>
    <mergeCell ref="D9:G9"/>
    <mergeCell ref="D17:G17"/>
    <mergeCell ref="D10:G10"/>
    <mergeCell ref="D12:G12"/>
    <mergeCell ref="D24:G24"/>
    <mergeCell ref="D11:G11"/>
    <mergeCell ref="D25:G2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6" x14ac:dyDescent="0.4"/>
  <sheetData>
    <row r="19" spans="1:1" x14ac:dyDescent="0.4">
      <c r="A1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marec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2026-04-08T14:04:38Z</dcterms:modified>
</cp:coreProperties>
</file>