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ento_zošit" defaultThemeVersion="124226"/>
  <mc:AlternateContent xmlns:mc="http://schemas.openxmlformats.org/markup-compatibility/2006">
    <mc:Choice Requires="x15">
      <x15ac:absPath xmlns:x15ac="http://schemas.microsoft.com/office/spreadsheetml/2010/11/ac" url="D:\Pohybové tábory_projekt\"/>
    </mc:Choice>
  </mc:AlternateContent>
  <xr:revisionPtr revIDLastSave="0" documentId="13_ncr:1_{6F02AC75-640B-4A63-A480-763901D3F412}"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<sst xmlns="http://schemas.openxmlformats.org/spreadsheetml/2006/main" count="6585" uniqueCount="3034">
  <si>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</si>
  <si>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</si>
  <si>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</si>
  <si>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</si>
  <si>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</si>
  <si>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</si>
  <si>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</si>
  <si>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</si>
  <si>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</si>
  <si>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</si>
  <si>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</si>
  <si>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</si>
  <si>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</si>
  <si>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</si>
  <si>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</si>
  <si>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</si>
  <si>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</si>
  <si>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</si>
  <si>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</si>
  <si>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</si>
  <si>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</si>
  <si>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</si>
  <si>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</si>
  <si>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</si>
  <si>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</si>
  <si>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</si>
  <si>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</si>
  <si>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</si>
  <si>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</si>
  <si>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</si>
  <si>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</si>
  <si>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</si>
  <si>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</si>
  <si>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</si>
  <si>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</si>
  <si>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</si>
  <si>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</si>
  <si>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</si>
  <si>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</si>
  <si>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</si>
  <si>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</si>
  <si>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</si>
  <si>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</si>
  <si>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</si>
  <si>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</si>
  <si>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</si>
  <si>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</si>
  <si>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</si>
  <si>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</si>
  <si>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</si>
  <si>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</si>
  <si>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</si>
  <si>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</si>
  <si>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</si>
  <si>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</si>
  <si>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</si>
  <si>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</si>
  <si>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</si>
  <si>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</si>
  <si>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</si>
  <si>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</si>
  <si>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</si>
  <si>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</si>
  <si>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</si>
  <si>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</si>
  <si>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</si>
  <si>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</si>
  <si>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</si>
  <si>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</si>
  <si>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</si>
  <si>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</si>
  <si>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</si>
  <si>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</si>
  <si>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</si>
  <si>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</si>
  <si>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</si>
  <si>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</si>
  <si>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</si>
  <si>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</si>
  <si>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</si>
  <si>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</si>
  <si>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</si>
  <si>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</si>
  <si>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</si>
  <si>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</si>
  <si>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</si>
  <si>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</si>
  <si>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</si>
  <si>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</si>
  <si>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</si>
  <si>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</si>
  <si>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</si>
  <si>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</si>
  <si>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</si>
  <si>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</si>
  <si>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</si>
  <si>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</si>
  <si>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</si>
  <si>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</si>
  <si>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</si>
  <si>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</si>
  <si>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</si>
  <si>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</si>
  <si>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</si>
  <si>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</si>
  <si>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</si>
  <si>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</si>
  <si>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</si>
  <si>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</si>
  <si>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</si>
  <si>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</si>
  <si>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</si>
  <si>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</si>
  <si>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</si>
  <si>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</si>
  <si>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</si>
  <si>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</si>
  <si>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</si>
  <si>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</si>
  <si>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</si>
  <si>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</si>
  <si>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</si>
  <si>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</si>
  <si>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</si>
  <si>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</si>
  <si>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</si>
  <si>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</si>
  <si>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</si>
  <si>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</si>
  <si>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</si>
  <si>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</si>
  <si>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</si>
  <si>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</si>
  <si>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</si>
  <si>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</si>
  <si>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</si>
  <si>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</si>
  <si>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</si>
  <si>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</si>
  <si>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</si>
  <si>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</si>
  <si>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</si>
  <si>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</si>
  <si>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</si>
  <si>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</si>
  <si>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</si>
  <si>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</si>
  <si>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</si>
  <si>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</si>
  <si>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</si>
  <si>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</si>
  <si>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</si>
  <si>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</si>
  <si>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</si>
  <si>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</si>
  <si>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</si>
  <si>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</si>
  <si>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</si>
  <si>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</si>
  <si>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</si>
  <si>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</si>
  <si>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</si>
  <si>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</si>
  <si>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</si>
  <si>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</si>
  <si>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</si>
  <si>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</si>
  <si>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</si>
  <si>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</si>
  <si>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</si>
  <si>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</si>
  <si>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</si>
  <si>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</si>
  <si>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</si>
  <si>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</si>
  <si>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</si>
  <si>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</si>
  <si>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</si>
  <si>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</si>
  <si>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</si>
  <si>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</si>
  <si>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</si>
  <si>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</si>
  <si>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</si>
  <si>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</si>
  <si>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</si>
  <si>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</si>
  <si>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</si>
  <si>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</si>
  <si>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</si>
  <si>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</si>
  <si>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</si>
  <si>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</si>
  <si>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</si>
  <si>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</si>
  <si>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</si>
  <si>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</si>
  <si>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</si>
  <si>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</si>
  <si>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</si>
  <si>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</si>
  <si>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</si>
  <si>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</si>
  <si>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</si>
  <si>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</si>
  <si>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</si>
  <si>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</si>
  <si>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</si>
  <si>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</si>
  <si>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</si>
  <si>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</si>
  <si>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</si>
  <si>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</si>
  <si>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</si>
  <si>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</si>
  <si>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</si>
  <si>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</si>
  <si>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</si>
  <si>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</si>
  <si>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</si>
  <si>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</si>
  <si>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</si>
  <si>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</si>
  <si>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</si>
  <si>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</si>
  <si>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</si>
  <si>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</si>
  <si>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</si>
  <si>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</si>
  <si>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</si>
  <si>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</si>
  <si>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</si>
  <si>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</si>
  <si>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</si>
  <si>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</si>
  <si>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</si>
  <si>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</si>
  <si>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</si>
  <si>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</si>
  <si>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</si>
  <si>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</si>
  <si>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</si>
  <si>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</si>
  <si>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</si>
  <si>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</si>
  <si>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</si>
  <si>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</si>
  <si>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</si>
  <si>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</si>
  <si>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</si>
  <si>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</si>
  <si>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</si>
  <si>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</si>
  <si>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</si>
  <si>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</si>
  <si>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</si>
  <si>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</si>
  <si>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</si>
  <si>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</si>
  <si>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</si>
  <si>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</si>
  <si>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</si>
  <si>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</si>
  <si>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</si>
  <si>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</si>
  <si>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</si>
  <si>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</si>
  <si>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</si>
  <si>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</si>
  <si>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</si>
  <si>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</si>
  <si>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</si>
  <si>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</si>
  <si>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</si>
  <si>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</si>
  <si>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</si>
  <si>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</si>
  <si>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</si>
  <si>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</si>
  <si>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</si>
  <si>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</si>
  <si>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</si>
  <si>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</si>
  <si>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</si>
  <si>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</si>
  <si>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</si>
  <si>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</si>
  <si>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</si>
  <si>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</si>
  <si>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</si>
  <si>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</si>
  <si>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</si>
  <si>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</si>
  <si>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</si>
  <si>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</si>
  <si>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</si>
  <si>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</si>
  <si>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</si>
  <si>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</si>
  <si>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</si>
  <si>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</si>
  <si>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</si>
  <si>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</si>
  <si>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</si>
  <si>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</si>
  <si>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</si>
  <si>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</si>
  <si>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</si>
  <si>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</si>
  <si>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</si>
  <si>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</si>
  <si>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</si>
  <si>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</si>
  <si>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</si>
  <si>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</si>
  <si>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</si>
  <si>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</si>
  <si>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</si>
  <si>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</si>
  <si>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</si>
  <si>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</si>
  <si>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</si>
  <si>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</si>
  <si>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</si>
  <si>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</si>
  <si>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</si>
  <si>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</si>
  <si>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</si>
  <si>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</si>
  <si>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</si>
  <si>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</si>
  <si>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</si>
  <si>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</si>
  <si>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</si>
  <si>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</si>
  <si>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</si>
  <si>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</si>
  <si>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</si>
  <si>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</si>
  <si>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</si>
  <si>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</si>
  <si>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</si>
  <si>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</si>
  <si>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</si>
  <si>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</si>
  <si>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</si>
  <si>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</si>
  <si>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</si>
  <si>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</si>
  <si>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</si>
  <si>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</si>
  <si>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</si>
  <si>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</si>
  <si>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</si>
  <si>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</si>
  <si>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</si>
  <si>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</si>
  <si>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</si>
  <si>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</si>
  <si>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</si>
  <si>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</si>
  <si>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</si>
  <si>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</si>
  <si>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</si>
  <si>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</si>
  <si>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</si>
  <si>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</si>
  <si>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</si>
  <si>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</si>
  <si>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</si>
  <si>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</si>
  <si>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</si>
  <si>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</si>
  <si>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</si>
  <si>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</si>
  <si>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</si>
  <si>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</si>
  <si>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</si>
  <si>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</si>
  <si>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</si>
  <si>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</si>
  <si>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</si>
  <si>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</si>
  <si>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</si>
  <si>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</si>
  <si>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</si>
  <si>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</si>
  <si>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</si>
  <si>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</si>
  <si>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</si>
  <si>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</si>
  <si>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</si>
  <si>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</si>
  <si>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</si>
  <si>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</si>
  <si>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</si>
  <si>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</si>
  <si>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</si>
  <si>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</si>
  <si>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</si>
  <si>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</si>
  <si>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</si>
  <si>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</si>
  <si>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</si>
  <si>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</si>
  <si>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</si>
  <si>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</si>
  <si>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</si>
  <si>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</si>
  <si>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</si>
  <si>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</si>
  <si>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</si>
  <si>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</si>
  <si>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</si>
  <si>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</si>
  <si>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</si>
  <si>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</si>
  <si>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</si>
  <si>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</si>
  <si>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</si>
  <si>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</si>
  <si>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</si>
  <si>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</si>
  <si>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</si>
  <si>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</si>
  <si>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</si>
  <si>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</si>
  <si>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</si>
  <si>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</si>
  <si>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</si>
  <si>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</si>
  <si>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</si>
  <si>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</si>
  <si>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</si>
  <si>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</si>
  <si>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</si>
  <si>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</si>
  <si>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</si>
  <si>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</si>
  <si>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</si>
  <si>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</si>
  <si>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</si>
  <si>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</si>
  <si>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</si>
  <si>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</si>
  <si>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</si>
  <si>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</si>
  <si>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</si>
  <si>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</si>
  <si>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</si>
  <si>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</si>
  <si>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</si>
  <si>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</si>
  <si>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</si>
  <si>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</si>
  <si>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</si>
  <si>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</si>
  <si>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</si>
  <si>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</si>
  <si>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</si>
  <si>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</si>
  <si>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</si>
  <si>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</si>
  <si>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</si>
  <si>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</si>
  <si>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</si>
  <si>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</si>
  <si>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</si>
  <si>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</si>
  <si>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</si>
  <si>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</si>
  <si>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</si>
  <si>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</si>
  <si>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</si>
  <si>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</si>
  <si>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</si>
  <si>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</si>
  <si>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</si>
  <si>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</si>
  <si>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</si>
  <si>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</si>
  <si>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</si>
  <si>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</si>
  <si>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</si>
  <si>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</si>
  <si>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</si>
  <si>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</si>
  <si>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</si>
  <si>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</si>
  <si>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</si>
  <si>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</si>
  <si>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</si>
  <si>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</si>
  <si>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</si>
  <si>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</si>
  <si>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</si>
  <si>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</si>
  <si>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</si>
  <si>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</si>
  <si>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</si>
  <si>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</si>
  <si>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</si>
  <si>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</si>
  <si>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</si>
  <si>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</si>
  <si>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</si>
  <si>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</si>
  <si>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</si>
  <si>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</si>
  <si>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</si>
  <si>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</si>
  <si>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</si>
  <si>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</si>
  <si>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</si>
  <si>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</si>
  <si>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</si>
  <si>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</si>
  <si>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</si>
  <si>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</si>
  <si>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</si>
  <si>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</si>
  <si>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</si>
  <si>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</si>
  <si>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</si>
  <si>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</si>
  <si>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</si>
  <si>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</si>
  <si>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</si>
  <si>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</si>
  <si>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</si>
  <si>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</si>
  <si>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</si>
  <si>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</si>
  <si>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</si>
  <si>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</si>
  <si>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</si>
  <si>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</si>
  <si>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</si>
  <si>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</si>
  <si>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</si>
  <si>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</si>
  <si>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</si>
  <si>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</si>
  <si>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</si>
  <si>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</si>
  <si>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</si>
  <si>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</si>
  <si>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</si>
  <si>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</si>
  <si>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</si>
  <si>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</si>
  <si>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</si>
  <si>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</si>
  <si>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</si>
  <si>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</si>
  <si>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</si>
  <si>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</si>
  <si>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</si>
  <si>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</si>
  <si>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</si>
  <si>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</si>
  <si>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</si>
  <si>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</si>
  <si>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</si>
  <si>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</si>
  <si>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</si>
  <si>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</si>
  <si>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</si>
  <si>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</si>
  <si>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</si>
  <si>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</si>
  <si>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</si>
  <si>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</si>
  <si>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</si>
  <si>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</si>
  <si>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</si>
  <si>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</si>
  <si>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</si>
  <si>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</si>
  <si>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</si>
  <si>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</si>
  <si>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</si>
  <si>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</si>
  <si>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</si>
  <si>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</si>
  <si>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</si>
  <si>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</si>
  <si>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</si>
  <si>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</si>
  <si>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</si>
  <si>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</si>
  <si>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</si>
  <si>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</si>
  <si>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</si>
  <si>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</si>
  <si>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</si>
  <si>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</si>
  <si>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</si>
  <si>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</si>
  <si>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</si>
  <si>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</si>
  <si>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</si>
  <si>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</si>
  <si>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</si>
  <si>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</si>
  <si>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</si>
  <si>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</si>
  <si>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</si>
  <si>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</si>
  <si>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</si>
  <si>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</si>
  <si>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</si>
  <si>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</si>
  <si>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</si>
  <si>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</si>
  <si>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</si>
  <si>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</si>
  <si>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</si>
  <si>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</si>
  <si>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</si>
  <si>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</si>
  <si>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</si>
  <si>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</si>
  <si>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</si>
  <si>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</si>
  <si>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</si>
  <si>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</si>
  <si>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</si>
  <si>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</si>
  <si>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</si>
  <si>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</si>
  <si>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</si>
  <si>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</si>
  <si>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</si>
  <si>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</si>
  <si>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</si>
  <si>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</si>
  <si>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</si>
  <si>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</si>
  <si>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</si>
  <si>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</si>
  <si>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</si>
  <si>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</si>
  <si>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</si>
  <si>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</si>
  <si>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</si>
  <si>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</si>
  <si>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</si>
  <si>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</si>
  <si>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</si>
  <si>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</si>
  <si>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</si>
  <si>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</si>
  <si>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</si>
  <si>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</si>
  <si>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</si>
  <si>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</si>
  <si>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</si>
  <si>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</si>
  <si>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</si>
  <si>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</si>
  <si>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</si>
  <si>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</si>
  <si>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</si>
  <si>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</si>
  <si>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</si>
  <si>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</si>
  <si>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</si>
  <si>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</si>
  <si>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</si>
  <si>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</si>
  <si>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</si>
  <si>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</si>
  <si>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</si>
  <si>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</si>
  <si>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</si>
  <si>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</si>
  <si>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</si>
  <si>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</si>
  <si>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</si>
  <si>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</si>
  <si>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</si>
  <si>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</si>
  <si>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</si>
  <si>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</si>
  <si>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</si>
  <si>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</si>
  <si>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</si>
  <si>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</si>
  <si>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</si>
  <si>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</si>
  <si>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</si>
  <si>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</si>
  <si>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</si>
  <si>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</si>
  <si>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</si>
  <si>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</si>
  <si>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</si>
  <si>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</si>
  <si>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</si>
  <si>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</si>
  <si>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</si>
  <si>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</si>
  <si>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</si>
  <si>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</si>
  <si>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</si>
  <si>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</si>
  <si>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</si>
  <si>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</si>
  <si>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</si>
  <si>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</si>
  <si>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</si>
  <si>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</si>
  <si>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</si>
  <si>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</si>
  <si>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</si>
  <si>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</si>
  <si>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</si>
  <si>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</si>
  <si>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</si>
  <si>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</si>
  <si>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</si>
  <si>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</si>
  <si>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</si>
  <si>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</si>
  <si>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</si>
  <si>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</si>
  <si>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</si>
  <si>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</si>
  <si>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</si>
  <si>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</si>
  <si>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</si>
  <si>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</si>
  <si>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</si>
  <si>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</si>
  <si>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</si>
  <si>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</si>
  <si>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</si>
  <si>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</si>
  <si>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</si>
  <si>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</si>
  <si>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</si>
  <si>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</si>
  <si>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</si>
  <si>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</si>
  <si>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</si>
  <si>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</si>
  <si>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</si>
  <si>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</si>
  <si>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</si>
  <si>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</si>
  <si>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</si>
  <si>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</si>
  <si>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</si>
  <si>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</si>
  <si>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</si>
  <si>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</si>
  <si>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</si>
  <si>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</si>
  <si>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</si>
  <si>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</si>
  <si>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</si>
  <si>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</si>
  <si>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</si>
  <si>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</si>
  <si>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</si>
  <si>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</si>
  <si>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</si>
  <si>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</si>
  <si>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</si>
  <si>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</si>
  <si>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</si>
  <si>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</si>
  <si>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</si>
  <si>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</si>
  <si>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</si>
  <si>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</si>
  <si>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</si>
  <si>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</si>
  <si>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</si>
  <si>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</si>
  <si>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</si>
  <si>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</si>
  <si>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</si>
  <si>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</si>
  <si>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</si>
  <si>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</si>
  <si>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</si>
  <si>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</si>
  <si>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</si>
  <si>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</si>
  <si>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</si>
  <si>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</si>
  <si>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</si>
  <si>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</si>
  <si>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</si>
  <si>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</si>
  <si>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</si>
  <si>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</si>
  <si>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</si>
  <si>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</si>
  <si>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</si>
  <si>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</si>
  <si>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</si>
  <si>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</si>
  <si>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</si>
  <si>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</si>
  <si>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</si>
  <si>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</si>
  <si>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</si>
  <si>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</si>
  <si>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</si>
  <si>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</si>
  <si>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</si>
  <si>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</si>
  <si>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</si>
  <si>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</si>
  <si>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</si>
  <si>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</si>
  <si>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</si>
  <si>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</si>
  <si>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</si>
  <si>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</si>
  <si>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</si>
  <si>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</si>
  <si>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</si>
  <si>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</si>
  <si>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</si>
  <si>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</si>
  <si>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</si>
  <si>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</si>
  <si>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</si>
  <si>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</si>
  <si>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</si>
  <si>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</si>
  <si>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</si>
  <si>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</si>
  <si>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</si>
  <si>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</si>
  <si>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</si>
  <si>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</si>
  <si>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</si>
  <si>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</si>
  <si>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</si>
  <si>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</si>
  <si>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</si>
  <si>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</si>
  <si>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</si>
  <si>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</si>
  <si>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</si>
  <si>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</si>
  <si>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</si>
  <si>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</si>
  <si>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</si>
  <si>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</si>
  <si>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</si>
  <si>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</si>
  <si>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</si>
  <si>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</si>
  <si>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</si>
  <si>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</si>
  <si>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</si>
  <si>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</si>
  <si>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</si>
  <si>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</si>
  <si>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</si>
  <si>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</si>
  <si>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</si>
  <si>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</si>
  <si>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</si>
  <si>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</si>
  <si>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</si>
  <si>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</si>
  <si>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</si>
  <si>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</si>
  <si>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</si>
  <si>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</si>
  <si>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</si>
  <si>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</si>
  <si>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</si>
  <si>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</si>
  <si>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</si>
  <si>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</si>
  <si>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</si>
  <si>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</si>
  <si>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</si>
  <si>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</si>
  <si>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</si>
  <si>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</si>
  <si>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</si>
  <si>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</si>
  <si>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</si>
  <si>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</si>
  <si>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</si>
  <si>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</si>
  <si>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</si>
  <si>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</si>
  <si>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</si>
  <si>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</si>
  <si>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</si>
  <si>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</si>
  <si>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</si>
  <si>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</si>
  <si>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</si>
  <si>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</si>
  <si>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</si>
  <si>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</si>
  <si>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</si>
  <si>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</si>
  <si>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</si>
  <si>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</si>
  <si>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</si>
  <si>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</si>
  <si>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</si>
  <si>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</si>
  <si>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</si>
  <si>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</si>
  <si>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</si>
  <si>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</si>
  <si>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</si>
  <si>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</si>
  <si>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</si>
  <si>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</si>
  <si>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</si>
  <si>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</si>
  <si>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</si>
  <si>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</si>
  <si>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</si>
  <si>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</si>
  <si>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</si>
  <si>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</si>
  <si>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</si>
  <si>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</si>
  <si>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</si>
  <si>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</si>
  <si>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</si>
  <si>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</si>
  <si>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</si>
  <si>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</si>
  <si>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</si>
  <si>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</si>
  <si>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</si>
  <si>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</si>
  <si>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</si>
  <si>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</si>
  <si>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</si>
  <si>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</si>
  <si>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</si>
  <si>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</si>
  <si>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</si>
  <si>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</si>
  <si>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</si>
  <si>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</si>
  <si>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</si>
  <si>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</si>
  <si>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</si>
  <si>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</si>
  <si>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</si>
  <si>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</si>
  <si>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</si>
  <si>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</si>
  <si>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</si>
  <si>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</si>
  <si>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</si>
  <si>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</si>
  <si>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</si>
  <si>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</si>
  <si>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</si>
  <si>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</si>
  <si>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</si>
  <si>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</si>
  <si>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</si>
  <si>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</si>
  <si>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</si>
  <si>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</si>
  <si>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</si>
  <si>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</si>
  <si>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</si>
  <si>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</si>
  <si>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</si>
  <si>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</si>
  <si>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</si>
  <si>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</si>
  <si>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</si>
  <si>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</si>
  <si>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</si>
  <si>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</si>
  <si>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</si>
  <si>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</si>
  <si>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</si>
  <si>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</si>
  <si>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</si>
  <si>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</si>
  <si>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</si>
  <si>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</si>
  <si>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</si>
  <si>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</si>
  <si>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</si>
  <si>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</si>
  <si>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</si>
  <si>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</si>
  <si>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</si>
  <si>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</si>
  <si>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</si>
  <si>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</si>
  <si>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</si>
  <si>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</si>
  <si>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</si>
  <si>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</si>
  <si>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</si>
  <si>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</si>
  <si>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</si>
  <si>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</si>
  <si>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</si>
  <si>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</si>
  <si>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</si>
  <si>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</si>
  <si>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</si>
  <si>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</si>
  <si>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</si>
  <si>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</si>
  <si>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</si>
  <si>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</si>
  <si>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</si>
  <si>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</si>
  <si>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</si>
  <si>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</si>
  <si>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</si>
  <si>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</si>
  <si>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</si>
  <si>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</si>
  <si>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</si>
  <si>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</si>
  <si>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</si>
  <si>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</si>
  <si>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</si>
  <si>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</si>
  <si>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</si>
  <si>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</si>
  <si>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</si>
  <si>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</si>
  <si>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</si>
  <si>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</si>
  <si>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</si>
  <si>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</si>
  <si>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</si>
  <si>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</si>
  <si>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</si>
  <si>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</si>
  <si>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</si>
  <si>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</si>
  <si>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</si>
  <si>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</si>
  <si>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</si>
  <si>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</si>
  <si>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</si>
  <si>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</si>
  <si>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</si>
  <si>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</si>
  <si>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</si>
  <si>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</si>
  <si>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</si>
  <si>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</si>
  <si>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</si>
  <si>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</si>
  <si>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</si>
  <si>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</si>
  <si>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</si>
  <si>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</si>
  <si>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</si>
  <si>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</si>
  <si>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</si>
  <si>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</si>
  <si>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</si>
  <si>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</si>
  <si>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</si>
  <si>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</si>
  <si>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</si>
  <si>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</si>
  <si>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</si>
  <si>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</si>
  <si>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</si>
  <si>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</si>
  <si>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</si>
  <si>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</si>
  <si>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</si>
  <si>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</si>
  <si>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</si>
  <si>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</si>
  <si>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</si>
  <si>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</si>
  <si>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</si>
  <si>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</si>
  <si>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</si>
  <si>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</si>
  <si>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</si>
  <si>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</si>
  <si>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</si>
  <si>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</si>
  <si>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</si>
  <si>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</si>
  <si>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</si>
  <si>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</si>
  <si>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</si>
  <si>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</si>
  <si>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</si>
  <si>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</si>
  <si>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</si>
  <si>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</si>
  <si>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</si>
  <si>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</si>
  <si>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</si>
  <si>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</si>
  <si>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</si>
  <si>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</si>
  <si>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</si>
  <si>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</si>
  <si>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</si>
  <si>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</si>
  <si>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</si>
  <si>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</si>
  <si>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</si>
  <si>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</si>
  <si>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</si>
  <si>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</si>
  <si>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</si>
  <si>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</si>
  <si>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</si>
  <si>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</si>
  <si>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</si>
  <si>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</si>
  <si>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</si>
  <si>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</si>
  <si>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</si>
  <si>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</si>
  <si>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</si>
  <si>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</si>
  <si>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</si>
  <si>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</si>
  <si>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</si>
  <si>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</si>
  <si>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</si>
  <si>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</si>
  <si>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</si>
  <si>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</si>
  <si>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</si>
  <si>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</si>
  <si>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</si>
  <si>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</si>
  <si>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</si>
  <si>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</si>
  <si>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</si>
  <si>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</si>
  <si>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</si>
  <si>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</si>
  <si>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</si>
  <si>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</si>
  <si>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</si>
  <si>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</si>
  <si>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</si>
  <si>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</si>
  <si>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</si>
  <si>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</si>
  <si>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</si>
  <si>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</si>
  <si>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</si>
  <si>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</si>
  <si>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</si>
  <si>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</si>
  <si>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</si>
  <si>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</si>
  <si>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</si>
  <si>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</si>
  <si>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</si>
  <si>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</si>
  <si>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</si>
  <si>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</si>
  <si>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</si>
  <si>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</si>
  <si>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</si>
  <si>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</si>
  <si>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</si>
  <si>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</si>
  <si>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</si>
  <si>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</si>
  <si>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</si>
  <si>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</si>
  <si>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</si>
  <si>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</si>
  <si>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</si>
  <si>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</si>
  <si>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</si>
  <si>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</si>
  <si>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</si>
  <si>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</si>
  <si>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</si>
  <si>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</si>
  <si>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</si>
  <si>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</si>
  <si>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</si>
  <si>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</si>
  <si>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</si>
  <si>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</si>
  <si>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</si>
  <si>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</si>
  <si>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</si>
  <si>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</si>
  <si>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</si>
  <si>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</si>
  <si>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</si>
  <si>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</si>
  <si>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</si>
  <si>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</si>
  <si>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</si>
  <si>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</si>
  <si>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</si>
  <si>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</si>
  <si>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</si>
  <si>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</si>
  <si>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</si>
  <si>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</si>
  <si>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</si>
  <si>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</si>
  <si>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</si>
  <si>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</si>
  <si>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</si>
  <si>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</si>
  <si>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</si>
  <si>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</si>
  <si>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</si>
  <si>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</si>
  <si>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</si>
  <si>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</si>
  <si>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</si>
  <si>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</si>
  <si>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</si>
  <si>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</si>
  <si>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</si>
  <si>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</si>
  <si>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</si>
  <si>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</si>
  <si>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</si>
  <si>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</si>
  <si>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</si>
  <si>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</si>
  <si>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</si>
  <si>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</si>
  <si>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</si>
  <si>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</si>
  <si>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</si>
  <si>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</si>
  <si>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</si>
  <si>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</si>
  <si>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</si>
  <si>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</si>
  <si>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</si>
  <si>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</si>
  <si>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</si>
  <si>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</si>
  <si>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</si>
  <si>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</si>
  <si>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</si>
  <si>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</si>
  <si>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</si>
  <si>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</si>
  <si>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</si>
  <si>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</si>
  <si>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</si>
  <si>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</si>
  <si>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</si>
  <si>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</si>
  <si>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</si>
  <si>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</si>
  <si>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</si>
  <si>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</si>
  <si>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</si>
  <si>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</si>
  <si>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</si>
  <si>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</si>
  <si>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</si>
  <si>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</si>
  <si>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</si>
  <si>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</si>
  <si>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</si>
  <si>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</si>
  <si>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</si>
  <si>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</si>
  <si>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</si>
  <si>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</si>
  <si>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</si>
  <si>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</si>
  <si>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</si>
  <si>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</si>
  <si>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</si>
  <si>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</si>
  <si>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</si>
  <si>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</si>
  <si>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</si>
  <si>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</si>
  <si>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</si>
  <si>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</si>
  <si>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</si>
  <si>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</si>
  <si>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</si>
  <si>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</si>
  <si>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</si>
  <si>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</si>
  <si>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</si>
  <si>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</si>
  <si>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</si>
  <si>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</si>
  <si>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</si>
  <si>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</si>
  <si>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</si>
  <si>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</si>
  <si>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</si>
  <si>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</si>
  <si>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</si>
  <si>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</si>
  <si>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</si>
  <si>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</si>
  <si>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</si>
  <si>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</si>
  <si>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</si>
  <si>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</si>
  <si>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</si>
  <si>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</si>
  <si>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</si>
  <si>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</si>
  <si>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</si>
  <si>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</si>
  <si>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</si>
  <si>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</si>
  <si>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</si>
  <si>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</si>
  <si>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</si>
  <si>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</si>
  <si>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</si>
  <si>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</si>
  <si>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</si>
  <si>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</si>
  <si>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</si>
  <si>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</si>
  <si>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</si>
  <si>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</si>
  <si>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</si>
  <si>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</si>
  <si>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</si>
  <si>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</si>
  <si>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</si>
  <si>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</si>
  <si>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</si>
  <si>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</si>
  <si>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</si>
  <si>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</si>
  <si>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</si>
  <si>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</si>
  <si>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</si>
  <si>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</si>
  <si>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</si>
  <si>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</si>
  <si>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</si>
  <si>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</si>
  <si>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</si>
  <si>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</si>
  <si>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</si>
  <si>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</si>
  <si>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</si>
  <si>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</si>
  <si>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</si>
  <si>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</si>
  <si>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</si>
  <si>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</si>
  <si>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</si>
  <si>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</si>
  <si>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</si>
  <si>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</si>
  <si>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</si>
  <si>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</si>
  <si>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</si>
  <si>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</si>
  <si>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</si>
  <si>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</si>
  <si>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</si>
  <si>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</si>
  <si>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</si>
  <si>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</si>
  <si>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</si>
  <si>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</si>
  <si>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</si>
  <si>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</si>
  <si>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</si>
  <si>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</si>
  <si>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</si>
  <si>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</si>
  <si>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</si>
  <si>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</si>
  <si>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</si>
  <si>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</si>
  <si>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</si>
  <si>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</si>
  <si>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</si>
  <si>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</si>
  <si>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</si>
  <si>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</si>
  <si>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</si>
  <si>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</si>
  <si>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</si>
  <si>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</si>
  <si>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</si>
  <si>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</si>
  <si>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</si>
  <si>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</si>
  <si>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</si>
  <si>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</si>
  <si>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</si>
  <si>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</si>
  <si>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</si>
  <si>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</si>
  <si>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</si>
  <si>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</si>
  <si>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</si>
  <si>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</si>
  <si>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</si>
  <si>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</si>
  <si>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</si>
  <si>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</si>
  <si>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</si>
  <si>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</si>
  <si>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</si>
  <si>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</si>
  <si>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</si>
  <si>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</si>
  <si>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</si>
  <si>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</si>
  <si>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</si>
  <si>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</si>
  <si>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</si>
  <si>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</si>
  <si>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</si>
  <si>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</si>
  <si>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</si>
  <si>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</si>
  <si>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</si>
  <si>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</si>
  <si>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</si>
  <si>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</si>
  <si>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</si>
  <si>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</si>
  <si>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</si>
  <si>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</si>
  <si>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</si>
  <si>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</si>
  <si>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</si>
  <si>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</si>
  <si>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</si>
  <si>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</si>
  <si>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</si>
  <si>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</si>
  <si>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</si>
  <si>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</si>
  <si>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</si>
  <si>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</si>
  <si>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</si>
  <si>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</si>
  <si>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</si>
  <si>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</si>
  <si>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</si>
  <si>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</si>
  <si>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</si>
  <si>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</si>
  <si>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</si>
  <si>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</si>
  <si>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</si>
  <si>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</si>
  <si>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</si>
  <si>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</si>
  <si>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</si>
  <si>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</si>
  <si>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</si>
  <si>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</si>
  <si>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</si>
  <si>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</si>
  <si>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</si>
  <si>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</si>
  <si>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</si>
  <si>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</si>
  <si>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</si>
  <si>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</si>
  <si>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</si>
  <si>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</si>
  <si>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</si>
  <si>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</si>
  <si>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</si>
  <si>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</si>
  <si>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</si>
  <si>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</si>
  <si>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</si>
  <si>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</si>
  <si>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</si>
  <si>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</si>
  <si>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</si>
  <si>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</si>
  <si>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</si>
  <si>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</si>
  <si>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</si>
  <si>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</si>
  <si>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</si>
  <si>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</si>
  <si>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</si>
  <si>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</si>
  <si>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</si>
  <si>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</si>
  <si>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</si>
  <si>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</si>
  <si>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</si>
  <si>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</si>
  <si>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</si>
  <si>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</si>
  <si>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</si>
  <si>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</si>
  <si>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</si>
  <si>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</si>
  <si>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</si>
  <si>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</si>
  <si>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</si>
  <si>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</si>
  <si>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</si>
  <si>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</si>
  <si>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</si>
  <si>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</si>
  <si>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</si>
  <si>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</si>
  <si>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</si>
  <si>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</si>
  <si>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</si>
  <si>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</si>
  <si>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</si>
  <si>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</si>
  <si>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</si>
  <si>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</si>
  <si>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</si>
  <si>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</si>
  <si>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</si>
  <si>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</si>
  <si>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</si>
  <si>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</si>
  <si>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</si>
  <si>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</si>
  <si>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</si>
  <si>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</si>
  <si>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</si>
  <si>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</si>
  <si>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</si>
  <si>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</si>
  <si>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</si>
  <si>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</si>
  <si>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</si>
  <si>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</si>
  <si>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</si>
  <si>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</si>
  <si>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</si>
  <si>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</si>
  <si>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</si>
  <si>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</si>
  <si>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</si>
  <si>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</si>
  <si>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</si>
  <si>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</si>
  <si>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</si>
  <si>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</si>
  <si>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</si>
  <si>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</si>
  <si>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</si>
  <si>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</si>
  <si>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</si>
  <si>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</si>
  <si>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</si>
  <si>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</si>
  <si>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</si>
  <si>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</si>
  <si>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</si>
  <si>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</si>
  <si>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</si>
  <si>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</si>
  <si>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</si>
  <si>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</si>
  <si>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</si>
  <si>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</si>
  <si>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</si>
  <si>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</si>
  <si>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</si>
  <si>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</si>
  <si>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</si>
  <si>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</si>
  <si>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</si>
  <si>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</si>
  <si>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</si>
  <si>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</si>
  <si>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</si>
  <si>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</si>
  <si>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</si>
  <si>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</si>
  <si>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</si>
  <si>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</si>
  <si>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</si>
  <si>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</si>
  <si>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</si>
  <si>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</si>
  <si>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</si>
  <si>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</si>
  <si>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</si>
  <si>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</si>
  <si>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</si>
  <si>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</si>
  <si>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</si>
  <si>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</si>
  <si>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</si>
  <si>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</si>
  <si>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</si>
  <si>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</si>
  <si>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</si>
  <si>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</si>
  <si>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</si>
  <si>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</si>
  <si>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</si>
  <si>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</si>
  <si>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</si>
  <si>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</si>
  <si>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</si>
  <si>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</si>
  <si>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</si>
  <si>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</si>
  <si>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</si>
  <si>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</si>
  <si>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</si>
  <si>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</si>
  <si>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</si>
  <si>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</si>
  <si>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</si>
  <si>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</si>
  <si>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</si>
  <si>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</si>
  <si>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</si>
  <si>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</si>
  <si>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</si>
  <si>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</si>
  <si>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</si>
  <si>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</si>
  <si>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</si>
  <si>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</si>
  <si>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</si>
  <si>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</si>
  <si>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</si>
  <si>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</si>
  <si>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</si>
  <si>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</si>
  <si>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</si>
  <si>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</si>
  <si>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</si>
  <si>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</si>
  <si>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</si>
  <si>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</si>
  <si>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</si>
  <si>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</si>
  <si>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</si>
  <si>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</si>
  <si>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</si>
  <si>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</si>
  <si>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</si>
  <si>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</si>
  <si>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</si>
  <si>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</si>
  <si>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</si>
  <si>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</si>
  <si>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</si>
  <si>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</si>
  <si>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</si>
  <si>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</si>
  <si>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</si>
  <si>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</si>
  <si>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</si>
  <si>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</si>
  <si>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</si>
  <si>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</si>
  <si>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</si>
  <si>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</si>
  <si>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</si>
  <si>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</si>
  <si>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</si>
  <si>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</si>
  <si>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</si>
  <si>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</si>
  <si>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</si>
  <si>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</si>
  <si>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</si>
  <si>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</si>
  <si>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</si>
  <si>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</si>
  <si>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</si>
  <si>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</si>
  <si>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</si>
  <si>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</si>
  <si>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</si>
  <si>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</si>
  <si>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</si>
  <si>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</si>
  <si>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</si>
  <si>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</si>
  <si>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</si>
  <si>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</si>
  <si>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</si>
  <si>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</si>
  <si>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</si>
  <si>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</si>
  <si>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</si>
  <si>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</si>
  <si>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</si>
  <si>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</si>
  <si>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</si>
  <si>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</si>
  <si>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</si>
  <si>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</si>
  <si>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</si>
  <si>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</si>
  <si>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</si>
  <si>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</si>
  <si>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</si>
  <si>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</si>
  <si>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</si>
  <si>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</si>
  <si>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</si>
  <si>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</si>
  <si>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</si>
  <si>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</si>
  <si>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</si>
  <si>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</si>
  <si>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</si>
  <si>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</si>
  <si>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</si>
  <si>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</si>
  <si>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</si>
  <si>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</si>
  <si>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</si>
  <si>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</si>
  <si>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</si>
  <si>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</si>
  <si>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</si>
  <si>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</si>
  <si>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</si>
  <si>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</si>
  <si>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</si>
  <si>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</si>
  <si>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</si>
  <si>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</si>
  <si>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</si>
  <si>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</si>
  <si>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</si>
  <si>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</si>
  <si>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</si>
  <si>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</si>
  <si>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</si>
  <si>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</si>
  <si>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</si>
  <si>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</si>
  <si>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</si>
  <si>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</si>
  <si>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</si>
  <si>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</si>
  <si>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</si>
  <si>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</si>
  <si>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</si>
  <si>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</si>
  <si>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</si>
  <si>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</si>
  <si>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</si>
  <si>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</si>
  <si>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</si>
  <si>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</si>
  <si>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</si>
  <si>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</si>
  <si>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</si>
  <si>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</si>
  <si>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</si>
  <si>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</si>
  <si>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</si>
  <si>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</si>
  <si>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</si>
  <si>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</si>
  <si>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</si>
  <si>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</si>
  <si>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</si>
  <si>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</si>
  <si>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</si>
  <si>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</si>
  <si>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</si>
  <si>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</si>
  <si>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</si>
  <si>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</si>
  <si>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</si>
  <si>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</si>
  <si>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</si>
  <si>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</si>
  <si>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</si>
  <si>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</si>
  <si>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</si>
  <si>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</si>
  <si>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</si>
  <si>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</si>
  <si>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</si>
  <si>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</si>
  <si>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</si>
  <si>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</si>
  <si>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</si>
  <si>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</si>
  <si>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</si>
  <si>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</si>
  <si>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</si>
  <si>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</si>
  <si>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</si>
  <si>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</si>
  <si>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</si>
  <si>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</si>
  <si>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</si>
  <si>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</si>
  <si>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</si>
  <si>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</si>
  <si>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</si>
  <si>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</si>
  <si>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</si>
  <si>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</si>
  <si>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</si>
  <si>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</si>
  <si>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</si>
  <si>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</si>
  <si>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</si>
  <si>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</si>
  <si>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</si>
  <si>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</si>
  <si>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</si>
  <si>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</si>
  <si>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</si>
  <si>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</si>
  <si>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</si>
  <si>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</si>
  <si>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</si>
  <si>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</si>
  <si>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</si>
  <si>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</si>
  <si>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</si>
  <si>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</si>
  <si>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</si>
  <si>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</si>
  <si>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</si>
  <si>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</si>
  <si>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</si>
  <si>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</si>
  <si>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</si>
  <si>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</si>
  <si>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</si>
  <si>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</si>
  <si>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</si>
  <si>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</si>
  <si>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</si>
  <si>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</si>
  <si>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</si>
  <si>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</si>
  <si>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</si>
  <si>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</si>
  <si>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</si>
  <si>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</si>
  <si>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</si>
  <si>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</si>
  <si>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</si>
  <si>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</si>
  <si>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</si>
  <si>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</si>
  <si>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</si>
  <si>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</si>
  <si>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</si>
  <si>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</si>
  <si>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</si>
  <si>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</si>
  <si>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</si>
  <si>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</si>
  <si>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</si>
  <si>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</si>
  <si>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</si>
  <si>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</si>
  <si>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</si>
  <si>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</si>
  <si>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</si>
  <si>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</si>
  <si>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</si>
  <si>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</si>
  <si>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</si>
  <si>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</si>
  <si>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</si>
  <si>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</si>
  <si>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</si>
  <si>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</si>
  <si>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</si>
  <si>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</si>
  <si>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</si>
  <si>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</si>
  <si>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</si>
  <si>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</si>
  <si>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</si>
  <si>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</si>
  <si>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</si>
  <si>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</si>
  <si>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</si>
  <si>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</si>
  <si>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</si>
  <si>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</si>
  <si>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</si>
  <si>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</si>
  <si>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</si>
  <si>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</si>
  <si>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</si>
  <si>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</si>
  <si>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</si>
  <si>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</si>
  <si>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</si>
  <si>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</si>
  <si>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</si>
  <si>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</si>
  <si>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</si>
  <si>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</si>
  <si>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</si>
  <si>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</si>
  <si>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</si>
  <si>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</si>
  <si>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</si>
  <si>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</si>
  <si>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</si>
  <si>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</si>
  <si>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</si>
  <si>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</si>
  <si>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</si>
  <si>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</si>
  <si>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</si>
  <si>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</si>
  <si>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</si>
  <si>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</si>
  <si>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</si>
  <si>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</si>
  <si>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</si>
  <si>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</si>
  <si>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</si>
  <si>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</si>
  <si>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</si>
  <si>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</si>
  <si>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</si>
  <si>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</si>
  <si>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</si>
  <si>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</si>
  <si>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</si>
  <si>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</si>
  <si>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</si>
  <si>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</si>
  <si>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</si>
  <si>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</si>
  <si>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</si>
  <si>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</si>
  <si>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</si>
  <si>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</si>
  <si>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</si>
  <si>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</si>
  <si>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</si>
  <si>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</si>
  <si>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</si>
  <si>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</si>
  <si>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</si>
  <si>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</si>
  <si>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</si>
  <si>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</si>
  <si>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</si>
  <si>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</si>
  <si>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</si>
  <si>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</si>
  <si>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</si>
  <si>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</si>
  <si>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</si>
  <si>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</si>
  <si>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</si>
  <si>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</si>
  <si>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</si>
  <si>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</si>
  <si>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</si>
  <si>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</si>
  <si>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</si>
  <si>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</si>
  <si>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</si>
  <si>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</si>
  <si>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</si>
  <si>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</si>
  <si>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</si>
  <si>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</si>
  <si>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</si>
  <si>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</si>
  <si>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</si>
  <si>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</si>
  <si>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</si>
  <si>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</si>
  <si>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</si>
  <si>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</si>
  <si>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</si>
  <si>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</si>
  <si>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</si>
  <si>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</si>
  <si>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</si>
  <si>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</si>
  <si>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</si>
  <si>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</si>
  <si>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</si>
  <si>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</si>
  <si>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</si>
  <si>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</si>
  <si>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</si>
  <si>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</si>
  <si>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</si>
  <si>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</si>
  <si>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</si>
  <si>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</si>
  <si>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</si>
  <si>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</si>
  <si>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</si>
  <si>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</si>
  <si>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</si>
  <si>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</si>
  <si>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</si>
  <si>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</si>
  <si>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</si>
  <si>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</si>
  <si>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</si>
  <si>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</si>
  <si>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</si>
  <si>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</si>
  <si>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</si>
  <si>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</si>
  <si>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</si>
  <si>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</si>
  <si>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</si>
  <si>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</si>
  <si>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</si>
  <si>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</si>
  <si>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</si>
  <si>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</si>
  <si>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</si>
  <si>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</si>
  <si>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</si>
  <si>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</si>
  <si>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</si>
  <si>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</si>
  <si>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</si>
  <si>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</si>
  <si>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</si>
  <si>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</si>
  <si>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</si>
  <si>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</si>
  <si>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</si>
  <si>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</si>
  <si>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</si>
  <si>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</si>
  <si>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</si>
  <si>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</si>
  <si>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</si>
  <si>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</si>
  <si>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</si>
  <si>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</si>
  <si>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</si>
  <si>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</si>
  <si>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</si>
  <si>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</si>
  <si>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</si>
  <si>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</si>
  <si>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</si>
  <si>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</si>
  <si>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</si>
  <si>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</si>
  <si>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</si>
  <si>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</si>
  <si>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</si>
  <si>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</si>
  <si>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</si>
  <si>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</si>
  <si>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</si>
  <si>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</si>
  <si>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</si>
  <si>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</si>
  <si>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</si>
  <si>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</si>
  <si>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</si>
  <si>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</si>
  <si>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</si>
  <si>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</si>
  <si>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</si>
  <si>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</si>
  <si>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</si>
  <si>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</si>
  <si>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</si>
  <si>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</si>
  <si>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</si>
  <si>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</si>
  <si>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</si>
  <si>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</si>
  <si>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</si>
  <si>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</si>
  <si>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</si>
  <si>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</si>
  <si>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</si>
  <si>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</si>
  <si>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</si>
  <si>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</si>
  <si>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</si>
  <si>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</si>
  <si>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</si>
  <si>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</si>
  <si>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</si>
  <si>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</si>
  <si>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</si>
  <si>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</si>
  <si>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</si>
  <si>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</si>
  <si>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</si>
  <si>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</si>
  <si>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</si>
  <si>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</si>
  <si>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</si>
  <si>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</si>
  <si>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</si>
  <si>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</si>
  <si>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</si>
  <si>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</si>
  <si>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</si>
  <si>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</si>
  <si>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</si>
  <si>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</si>
  <si>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</si>
  <si>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</si>
  <si>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</si>
  <si>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</si>
  <si>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</si>
  <si>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</si>
  <si>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</si>
  <si>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</si>
  <si>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</si>
  <si>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</si>
  <si>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</si>
  <si>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</si>
  <si>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</si>
  <si>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</si>
  <si>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</si>
  <si>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</si>
  <si>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</si>
  <si>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</si>
  <si>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</si>
  <si>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</si>
  <si>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</si>
  <si>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</si>
  <si>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</si>
  <si>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</si>
  <si>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</si>
  <si>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</si>
  <si>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</si>
  <si>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</si>
  <si>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</si>
  <si>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</si>
  <si>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</si>
  <si>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</si>
  <si>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</si>
  <si>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</si>
  <si>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</si>
  <si>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</si>
  <si>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</si>
  <si>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</si>
  <si>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</si>
  <si>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</si>
  <si>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</si>
  <si>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</si>
  <si>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</si>
  <si>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</si>
  <si>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</si>
  <si>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</si>
  <si>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</si>
  <si>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</si>
  <si>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</si>
  <si>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</si>
  <si>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</si>
  <si>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</si>
  <si>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</si>
  <si>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</si>
  <si>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</si>
  <si>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</si>
  <si>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</si>
  <si>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</si>
  <si>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</si>
  <si>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</si>
  <si>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</si>
  <si>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</si>
  <si>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</si>
  <si>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</si>
  <si>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</si>
  <si>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</si>
  <si>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</si>
  <si>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</si>
  <si>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</si>
  <si>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</si>
  <si>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</si>
  <si>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</si>
  <si>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</si>
  <si>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</si>
  <si>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</si>
  <si>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</si>
  <si>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</si>
  <si>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</si>
  <si>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</si>
  <si>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</si>
  <si>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</si>
  <si>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</si>
  <si>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</si>
  <si>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</si>
  <si>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</si>
  <si>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</si>
  <si>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</si>
  <si>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</si>
  <si>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</si>
  <si>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</si>
  <si>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</si>
  <si>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</si>
  <si>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</si>
  <si>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</si>
  <si>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</si>
  <si>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</si>
  <si>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</si>
  <si>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</si>
  <si>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</si>
  <si>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</si>
  <si>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</si>
  <si>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</si>
  <si>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</si>
  <si>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</si>
  <si>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</si>
  <si>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</si>
  <si>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</si>
  <si>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</si>
  <si>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</si>
  <si>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</si>
  <si>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</si>
  <si>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</si>
  <si>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</si>
  <si>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</si>
  <si>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</si>
  <si>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</si>
  <si>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</si>
  <si>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</si>
  <si>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</si>
  <si>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</si>
  <si>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</si>
  <si>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</si>
  <si>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</si>
  <si>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</si>
  <si>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</si>
  <si>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</si>
  <si>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</si>
  <si>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</si>
  <si>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</si>
  <si>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</si>
  <si>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</si>
  <si>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</si>
  <si>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</si>
  <si>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</si>
  <si>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</si>
  <si>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</si>
  <si>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</si>
  <si>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</si>
  <si>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</si>
  <si>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</si>
  <si>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</si>
  <si>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</si>
  <si>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</si>
  <si>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</si>
  <si>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</si>
  <si>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</si>
  <si>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</si>
  <si>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</si>
  <si>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</si>
  <si>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</si>
  <si>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</si>
  <si>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</si>
  <si>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</si>
  <si>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</si>
  <si>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</si>
  <si>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</si>
  <si>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</si>
  <si>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</si>
  <si>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</si>
  <si>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</si>
  <si>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</si>
  <si>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</si>
  <si>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</si>
  <si>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</si>
  <si>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</si>
  <si>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</si>
  <si>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</si>
  <si>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</si>
  <si>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</si>
  <si>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</si>
  <si>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</si>
  <si>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</si>
  <si>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</si>
  <si>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</si>
  <si>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</si>
  <si>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</si>
  <si>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</si>
  <si>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</si>
  <si>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</si>
  <si>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</si>
  <si>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</si>
  <si>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</si>
  <si>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</si>
  <si>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</si>
  <si>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</si>
  <si>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</si>
  <si>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</si>
  <si>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</si>
  <si>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</si>
  <si>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</si>
  <si>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</si>
  <si>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</si>
  <si>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</si>
  <si>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</si>
  <si>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</si>
  <si>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</si>
  <si>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</si>
  <si>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</si>
  <si>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</si>
  <si>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</si>
  <si>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</si>
  <si>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</si>
  <si>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</si>
  <si>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</si>
  <si>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</si>
  <si>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</si>
  <si>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</si>
  <si>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</si>
  <si>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</si>
  <si>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</si>
  <si>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</si>
  <si>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</si>
  <si>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</si>
  <si>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</si>
  <si>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</si>
  <si>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</si>
  <si>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</si>
  <si>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</si>
  <si>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</si>
  <si>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</si>
  <si>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</si>
  <si>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</si>
  <si>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</si>
  <si>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</si>
  <si>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</si>
  <si>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</si>
  <si>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</si>
  <si>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</si>
  <si>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</si>
  <si>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</si>
  <si>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</si>
  <si>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</si>
  <si>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</si>
  <si>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</si>
  <si>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</si>
  <si>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</si>
  <si>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</si>
  <si>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</si>
  <si>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</si>
  <si>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</si>
  <si>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</si>
  <si>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</si>
  <si>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</si>
  <si>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</si>
  <si>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</si>
  <si>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</si>
  <si>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</si>
  <si>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</si>
  <si>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</si>
  <si>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</si>
  <si>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</si>
  <si>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</si>
  <si>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</si>
  <si>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</si>
  <si>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</si>
  <si>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</si>
  <si>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</si>
  <si>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</si>
  <si>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</si>
  <si>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</si>
  <si>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</si>
  <si>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</si>
  <si>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</si>
  <si>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</si>
  <si>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</si>
  <si>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</si>
  <si>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</si>
  <si>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</si>
  <si>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</si>
  <si>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</si>
  <si>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</si>
  <si>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</si>
  <si>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</si>
  <si>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</si>
  <si>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</si>
  <si>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</si>
  <si>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</si>
  <si>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</si>
  <si>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</si>
  <si>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</si>
  <si>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</si>
  <si>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</si>
  <si>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</si>
  <si>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</si>
  <si>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</si>
  <si>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</si>
  <si>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</si>
  <si>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</si>
  <si>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</si>
  <si>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</si>
  <si>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</si>
  <si>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</si>
  <si>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</si>
  <si>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</si>
  <si>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</si>
  <si>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</si>
  <si>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</si>
  <si>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</si>
  <si>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</si>
  <si>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</si>
  <si>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</si>
  <si>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</si>
  <si>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</si>
  <si>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</si>
  <si>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</si>
  <si>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</si>
  <si>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</si>
  <si>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</si>
  <si>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</si>
  <si>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</si>
  <si>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</si>
  <si>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</si>
  <si>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</si>
  <si>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</si>
  <si>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</si>
  <si>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</si>
  <si>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</si>
  <si>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</si>
  <si>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</si>
  <si>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</si>
  <si>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</si>
  <si>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</si>
  <si>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</si>
  <si>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</si>
  <si>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</si>
  <si>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</si>
  <si>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</si>
  <si>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</si>
  <si>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</si>
  <si>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</si>
  <si>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</si>
  <si>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</si>
  <si>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</si>
  <si>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</si>
  <si>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</si>
  <si>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</si>
  <si>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</si>
  <si>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</si>
  <si>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</si>
  <si>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</si>
  <si>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</si>
  <si>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</si>
  <si>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</si>
  <si>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</si>
  <si>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</si>
  <si>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</si>
  <si>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</si>
  <si>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</si>
  <si>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</si>
  <si>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</si>
  <si>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</si>
  <si>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</si>
  <si>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</si>
  <si>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</si>
  <si>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</si>
  <si>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</si>
  <si>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</si>
  <si>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</si>
  <si>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</si>
  <si>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</si>
  <si>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</si>
  <si>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</si>
  <si>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</si>
  <si>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</si>
  <si>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</si>
  <si>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</si>
  <si>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</si>
  <si>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</si>
  <si>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</si>
  <si>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</si>
  <si>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</si>
  <si>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</si>
  <si>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</si>
  <si>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</si>
  <si>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</si>
  <si>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</si>
  <si>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</si>
  <si>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</si>
  <si>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</si>
  <si>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</si>
  <si>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</si>
  <si>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</si>
  <si>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</si>
  <si>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</si>
  <si>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</si>
  <si>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</si>
  <si>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</si>
  <si>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</si>
  <si>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</si>
  <si>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</si>
  <si>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</si>
  <si>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</si>
  <si>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</si>
  <si>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</si>
  <si>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</si>
  <si>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</si>
  <si>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</si>
  <si>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</si>
  <si>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</si>
  <si>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</si>
  <si>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</si>
  <si>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</si>
  <si>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</si>
  <si>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</si>
  <si>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</si>
  <si>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</si>
  <si>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</si>
  <si>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</si>
  <si>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</si>
  <si>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</si>
  <si>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</si>
  <si>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</si>
  <si>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</si>
  <si>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</si>
  <si>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</si>
  <si>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</si>
  <si>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</si>
  <si>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</si>
  <si>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</si>
  <si>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</si>
  <si>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</si>
  <si>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</si>
  <si>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</si>
  <si>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</si>
  <si>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</si>
  <si>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</si>
  <si>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</si>
  <si>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</si>
  <si>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</si>
  <si>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</si>
  <si>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</si>
  <si>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</si>
  <si>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</si>
  <si>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</si>
  <si>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</si>
  <si>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</si>
  <si>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</si>
  <si>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</si>
  <si>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</si>
  <si>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</si>
  <si>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</si>
  <si>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</si>
  <si>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</si>
  <si>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</si>
  <si>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</si>
  <si>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</si>
  <si>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</si>
  <si>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</si>
  <si>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</si>
  <si>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</si>
  <si>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</si>
  <si>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</si>
  <si>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</si>
  <si>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</si>
  <si>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</si>
  <si>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</si>
  <si>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</si>
  <si>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</si>
  <si>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</si>
  <si>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</si>
  <si>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</si>
  <si>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</si>
  <si>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</si>
  <si>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</si>
  <si>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</si>
  <si>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</si>
  <si>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</si>
  <si>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</si>
  <si>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</si>
  <si>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</si>
  <si>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</si>
  <si>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</si>
  <si>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</si>
  <si>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</si>
  <si>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</si>
  <si>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</si>
  <si>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</si>
  <si>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</si>
  <si>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</si>
  <si>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</si>
  <si>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</si>
  <si>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</si>
  <si>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</si>
  <si>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</si>
  <si>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</si>
  <si>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</si>
  <si>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</si>
  <si>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</si>
  <si>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</si>
  <si>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</si>
  <si>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</si>
  <si>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</si>
  <si>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</si>
  <si>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</si>
  <si>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</si>
  <si>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</si>
  <si>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</si>
  <si>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</si>
  <si>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</si>
  <si>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</si>
  <si>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</si>
  <si>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</si>
  <si>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</si>
  <si>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</si>
  <si>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</si>
  <si>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</si>
  <si>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</si>
  <si>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</si>
  <si>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</si>
  <si>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</si>
  <si>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</si>
  <si>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</si>
  <si>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</si>
  <si>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</si>
  <si>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</si>
  <si>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</si>
  <si>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</si>
  <si>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</si>
  <si>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</si>
  <si>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</si>
  <si>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</si>
  <si>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</si>
  <si>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</si>
  <si>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</si>
  <si>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</si>
  <si>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</si>
  <si>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</si>
  <si>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</si>
  <si>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</si>
  <si>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</si>
  <si>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</si>
  <si>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</si>
  <si>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</si>
  <si>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</si>
  <si>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</si>
  <si>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</si>
  <si>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</si>
  <si>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</si>
  <si>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</si>
  <si>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</si>
  <si>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</si>
  <si>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</si>
  <si>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</si>
  <si>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</si>
  <si>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</si>
  <si>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</si>
  <si>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</si>
  <si>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</si>
  <si>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</si>
  <si>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</si>
  <si>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</si>
  <si>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</si>
  <si>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</si>
  <si>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</si>
  <si>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</si>
  <si>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</si>
  <si>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</si>
  <si>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</si>
  <si>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</si>
  <si>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</si>
  <si>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</si>
  <si>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</si>
  <si>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</si>
  <si>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</si>
  <si>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</si>
  <si>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</si>
  <si>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</si>
  <si>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</si>
  <si>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</si>
  <si>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</si>
  <si>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</si>
  <si>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</si>
  <si>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</si>
  <si>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</si>
  <si>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</si>
  <si>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</si>
  <si>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</si>
  <si>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</si>
  <si>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</si>
  <si>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</si>
  <si>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</si>
  <si>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</si>
  <si>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</si>
  <si>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</si>
  <si>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</si>
  <si>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</si>
  <si>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</si>
  <si>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</si>
  <si>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</si>
  <si>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</si>
  <si>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</si>
  <si>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</si>
  <si>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</si>
  <si>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</si>
  <si>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</si>
  <si>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</si>
  <si>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</si>
  <si>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</si>
  <si>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</si>
  <si>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</si>
  <si>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</si>
  <si>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</si>
  <si>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</si>
  <si>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</si>
  <si>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</si>
  <si>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</si>
  <si>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</si>
  <si>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</si>
  <si>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</si>
  <si>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</si>
  <si>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</si>
  <si>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</si>
  <si>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</si>
  <si>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</si>
  <si>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</si>
  <si>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</si>
  <si>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</si>
  <si>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</si>
  <si>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</si>
  <si>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</si>
  <si>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</si>
  <si>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</si>
  <si>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</si>
  <si>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</si>
  <si>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</si>
  <si>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</si>
  <si>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</si>
  <si>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</si>
  <si>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</si>
  <si>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</si>
  <si>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</si>
  <si>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</si>
  <si>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</si>
  <si>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</si>
  <si>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</si>
  <si>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</si>
  <si>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</si>
  <si>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</si>
  <si>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</si>
  <si>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</si>
  <si>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</si>
  <si>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</si>
  <si>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</si>
  <si>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</si>
  <si>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</si>
  <si>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</si>
  <si>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</si>
  <si>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</si>
  <si>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</si>
  <si>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</si>
  <si>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</si>
  <si>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</si>
  <si>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</si>
  <si>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</si>
  <si>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</si>
  <si>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</si>
  <si>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</si>
  <si>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</si>
  <si>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</si>
  <si>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</si>
  <si>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</si>
  <si>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</si>
  <si>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</si>
  <si>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</si>
  <si>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</si>
  <si>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</si>
  <si>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</si>
  <si>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</si>
  <si>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</si>
  <si>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</si>
  <si>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</si>
  <si>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</si>
  <si>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</si>
  <si>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</si>
  <si>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</si>
  <si>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</si>
  <si>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</si>
  <si>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</si>
  <si>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</si>
  <si>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</si>
  <si>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</si>
  <si>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</si>
  <si>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</si>
  <si>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</si>
  <si>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</si>
  <si>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</si>
  <si>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</si>
  <si>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</si>
  <si>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</si>
  <si>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</si>
  <si>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</si>
  <si>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</si>
  <si>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</si>
  <si>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</si>
  <si>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</si>
  <si>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</si>
  <si>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</si>
  <si>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</si>
  <si>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</si>
  <si>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</si>
  <si>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</si>
  <si>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</si>
  <si>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</si>
  <si>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</si>
  <si>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</si>
  <si>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</si>
  <si>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</si>
  <si>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</si>
  <si>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</si>
  <si>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</si>
  <si>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</si>
  <si>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</si>
  <si>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</si>
  <si>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</si>
  <si>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</si>
  <si>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</si>
  <si>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</si>
  <si>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</si>
  <si>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</si>
  <si>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</si>
  <si>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</si>
  <si>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</si>
  <si>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</si>
  <si>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</si>
  <si>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</si>
  <si>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</si>
  <si>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</si>
  <si>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</si>
  <si>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</si>
  <si>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</si>
  <si>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</si>
  <si>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</si>
  <si>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</si>
  <si>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</si>
  <si>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</si>
  <si>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</si>
  <si>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</si>
  <si>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</si>
  <si>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</si>
  <si>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</si>
  <si>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</si>
  <si>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</si>
  <si>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</si>
  <si>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</si>
  <si>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</si>
  <si>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</si>
  <si>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</si>
  <si>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</si>
  <si>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</si>
  <si>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</si>
  <si>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</si>
  <si>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</si>
  <si>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</si>
  <si>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</si>
  <si>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</si>
  <si>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</si>
  <si>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</si>
  <si>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</si>
  <si>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</si>
  <si>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</si>
  <si>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</si>
  <si>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</si>
  <si>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</si>
  <si>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</si>
  <si>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</si>
  <si>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</si>
  <si>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</si>
  <si>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</si>
  <si>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</si>
  <si>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</si>
  <si>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</si>
  <si>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</si>
  <si>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</si>
  <si>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</si>
  <si>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</si>
  <si>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</si>
  <si>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</si>
  <si>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</si>
  <si>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</si>
  <si>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</si>
  <si>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</si>
  <si>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</si>
  <si>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</si>
  <si>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</si>
  <si>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</si>
  <si>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</si>
  <si>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</si>
  <si>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</si>
  <si>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</si>
  <si>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</si>
  <si>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</si>
  <si>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</si>
  <si>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</si>
  <si>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</si>
  <si>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</si>
  <si>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</si>
  <si>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</si>
  <si>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</si>
  <si>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</si>
  <si>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</si>
  <si>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</si>
  <si>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</si>
  <si>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</si>
  <si>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</si>
  <si>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</si>
  <si>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</si>
  <si>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</si>
  <si>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</si>
  <si>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</si>
  <si>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</si>
  <si>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</si>
  <si>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</si>
  <si>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</si>
  <si>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</si>
  <si>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</si>
  <si>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</si>
  <si>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</si>
  <si>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</si>
  <si>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</si>
  <si>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</si>
  <si>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</si>
  <si>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</si>
  <si>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</si>
  <si>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</si>
  <si>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</si>
  <si>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</si>
  <si>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</si>
  <si>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</si>
  <si>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</si>
  <si>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</si>
  <si>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</si>
  <si>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</si>
  <si>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</si>
  <si>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</si>
  <si>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</si>
  <si>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</si>
  <si>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</si>
  <si>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</si>
  <si>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</si>
  <si>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</si>
  <si>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</si>
  <si>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</si>
  <si>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</si>
  <si>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</si>
  <si>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</si>
  <si>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</si>
  <si>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</si>
  <si>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</si>
  <si>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</si>
  <si>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</si>
  <si>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</si>
  <si>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</si>
  <si>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</si>
  <si>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</si>
  <si>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</si>
  <si>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</si>
  <si>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</si>
  <si>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</si>
  <si>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</si>
  <si>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</si>
  <si>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</si>
  <si>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</si>
  <si>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2025110001</t>
  </si>
  <si>
    <t>55714749</t>
  </si>
  <si>
    <t>Bublina klub</t>
  </si>
  <si>
    <t>2025110002</t>
  </si>
  <si>
    <t>20250003</t>
  </si>
  <si>
    <t>51391139</t>
  </si>
  <si>
    <t>Martina Steiner</t>
  </si>
  <si>
    <t>trénerské služby za mesiac august 2025</t>
  </si>
  <si>
    <t>2025011</t>
  </si>
  <si>
    <t>trénerské služby za mesiac júl 2025</t>
  </si>
  <si>
    <t>47840994</t>
  </si>
  <si>
    <t>Lukáš Kuzl</t>
  </si>
  <si>
    <t>prenájom priestorov za mesiac júl 2025</t>
  </si>
  <si>
    <t>prenájom priestorov za mesiac august 2025</t>
  </si>
  <si>
    <t>20250007</t>
  </si>
  <si>
    <t>51216515</t>
  </si>
  <si>
    <t>Mgr. Barbora Zaťková</t>
  </si>
  <si>
    <t>007</t>
  </si>
  <si>
    <t>009</t>
  </si>
  <si>
    <t>refundácia mzdy za júl 2025 - osoba č.1 pre Penguin sport club</t>
  </si>
  <si>
    <t>refundácia mzdy za júl 2025 - osoba č.2 pre Penguin sport club</t>
  </si>
  <si>
    <t>refundácia mzdy za august 2025 - osoba č.1 pre Penguin sport club</t>
  </si>
  <si>
    <t>refundácia mzdy za august 2025 - osoba č.2 pre Penguin sport club</t>
  </si>
  <si>
    <t>B02-02-0001</t>
  </si>
  <si>
    <t>B02-02-0003</t>
  </si>
  <si>
    <t>B02-02-0002</t>
  </si>
  <si>
    <t>B02-02-0004</t>
  </si>
  <si>
    <t>B02-02-0005</t>
  </si>
  <si>
    <t>B02-03-0001</t>
  </si>
  <si>
    <t>B02-03-0002</t>
  </si>
  <si>
    <t>B02-03-0003</t>
  </si>
  <si>
    <t>B02-03-0004</t>
  </si>
  <si>
    <t>Kontaktná osoba zodpovedná za vyplnený formulár
meno a priezvisko: Mgr. Andrej Úradníček
e-mail:  penguinsportclub@gmail.com
tel. kontakt (mobil): 0904 339 283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</si>
</sst>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76" val="5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1352</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5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8"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Penguin sport club, Beckov 427, Beckov, 916 38</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1"/>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42279607</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A37" sqref="A37"/>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17"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46022</v>
      </c>
      <c r="D1" s="26"/>
      <c r="G1" s="252">
        <v>45688</v>
      </c>
    </row>
    <row r="2" spans="1:7" ht="13.8" x14ac:dyDescent="0.25">
      <c r="A2" s="28"/>
      <c r="B2" s="28"/>
      <c r="G2" s="252">
        <v>45716</v>
      </c>
    </row>
    <row r="3" spans="1:7" ht="13.8" x14ac:dyDescent="0.25">
      <c r="A3" s="30" t="s">
        <v>312</v>
      </c>
      <c r="B3" s="338" t="str">
        <f>INDEX(Adr!B:B,Doklady!B102+1)</f>
        <v>Penguin sport club</v>
      </c>
      <c r="C3" s="338"/>
      <c r="D3" s="338"/>
      <c r="G3" s="252">
        <v>45747</v>
      </c>
    </row>
    <row r="4" spans="1:7" ht="13.8" x14ac:dyDescent="0.25">
      <c r="A4" s="30" t="s">
        <v>313</v>
      </c>
      <c r="B4" s="29" t="str">
        <f>RIGHT("0000"&amp;INDEX(Adr!A:A,Doklady!B102+1),8)</f>
        <v>42279607</v>
      </c>
      <c r="G4" s="252">
        <v>45777</v>
      </c>
    </row>
    <row r="5" spans="1:7" ht="13.8" x14ac:dyDescent="0.25">
      <c r="A5" s="30" t="s">
        <v>314</v>
      </c>
      <c r="B5" s="29" t="str">
        <f>INDEX(Adr!D:D,Doklady!B102+1)&amp;", "&amp;INDEX(Adr!E:E,Doklady!B102+1)</f>
        <v>Beckov 427, Beckov</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5000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5000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INDEX(Adr!B2:B242,Doklady!B102)</f>
        <v>Penguin sport club</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42279607</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Beckov 427, Beckov, 916 38</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5000</v>
      </c>
      <c r="D10" s="126">
        <f>C10-E10</f>
        <v>5000</v>
      </c>
      <c r="E10" s="357">
        <f>SUMIF(K:K,A10,I:I)</f>
        <v>0</v>
      </c>
      <c r="F10" s="358"/>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5000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2"/>
      <c r="E140" s="372"/>
      <c r="F140" s="372"/>
      <c r="G140" s="372"/>
      <c r="H140" s="372"/>
      <c r="I140" s="372"/>
      <c r="J140" s="85"/>
    </row>
    <row r="141" spans="1:26" ht="68.25" customHeight="1" x14ac:dyDescent="0.25">
      <c r="A141" s="9"/>
      <c r="B141" s="281" t="s">
        <v>3033</v>
      </c>
      <c r="C141" s="214"/>
      <c r="D141" s="356" t="s">
        <v>393</v>
      </c>
      <c r="E141" s="356"/>
      <c r="F141" s="356"/>
      <c r="G141" s="356"/>
      <c r="H141" s="356"/>
      <c r="I141" s="356"/>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90" zoomScaleNormal="90" workbookViewId="0">
      <selection activeCell="D116" sqref="D116"/>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42279607</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93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76</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3000</v>
      </c>
      <c r="B107" s="14" t="s">
        <v>3024</v>
      </c>
      <c r="C107" s="14" t="s">
        <v>3001</v>
      </c>
      <c r="D107" s="16">
        <v>45980</v>
      </c>
      <c r="E107" s="16"/>
      <c r="F107" s="14" t="s">
        <v>3013</v>
      </c>
      <c r="G107" s="14" t="s">
        <v>3002</v>
      </c>
      <c r="H107" s="14" t="s">
        <v>3003</v>
      </c>
      <c r="I107" s="15">
        <v>300</v>
      </c>
      <c r="J107" s="77">
        <v>10</v>
      </c>
      <c r="K107" s="92"/>
    </row>
    <row r="108" spans="1:25" ht="13.2" x14ac:dyDescent="0.25">
      <c r="A108" s="14" t="s">
        <v>3000</v>
      </c>
      <c r="B108" s="14" t="s">
        <v>3025</v>
      </c>
      <c r="C108" s="14" t="s">
        <v>3004</v>
      </c>
      <c r="D108" s="16">
        <v>45980</v>
      </c>
      <c r="E108" s="16"/>
      <c r="F108" s="14" t="s">
        <v>3014</v>
      </c>
      <c r="G108" s="14" t="s">
        <v>3002</v>
      </c>
      <c r="H108" s="14" t="s">
        <v>3003</v>
      </c>
      <c r="I108" s="15">
        <v>700</v>
      </c>
      <c r="J108" s="77">
        <v>10</v>
      </c>
      <c r="K108" s="92"/>
    </row>
    <row r="109" spans="1:25" ht="13.2" x14ac:dyDescent="0.25">
      <c r="A109" s="14" t="s">
        <v>3000</v>
      </c>
      <c r="B109" s="14" t="s">
        <v>3026</v>
      </c>
      <c r="C109" s="14" t="s">
        <v>3005</v>
      </c>
      <c r="D109" s="16">
        <v>45980</v>
      </c>
      <c r="E109" s="16"/>
      <c r="F109" s="14" t="s">
        <v>3008</v>
      </c>
      <c r="G109" s="14" t="s">
        <v>3006</v>
      </c>
      <c r="H109" s="14" t="s">
        <v>3007</v>
      </c>
      <c r="I109" s="15">
        <v>600</v>
      </c>
      <c r="J109" s="77">
        <v>10</v>
      </c>
      <c r="K109" s="92"/>
    </row>
    <row r="110" spans="1:25" ht="13.2" x14ac:dyDescent="0.25">
      <c r="A110" s="14" t="s">
        <v>3000</v>
      </c>
      <c r="B110" s="14" t="s">
        <v>3027</v>
      </c>
      <c r="C110" s="14" t="s">
        <v>3009</v>
      </c>
      <c r="D110" s="16">
        <v>45985</v>
      </c>
      <c r="E110" s="16"/>
      <c r="F110" s="14" t="s">
        <v>3010</v>
      </c>
      <c r="G110" s="14" t="s">
        <v>3011</v>
      </c>
      <c r="H110" s="14" t="s">
        <v>3012</v>
      </c>
      <c r="I110" s="15">
        <v>400</v>
      </c>
      <c r="J110" s="77">
        <v>10</v>
      </c>
      <c r="K110" s="92"/>
    </row>
    <row r="111" spans="1:25" ht="13.2" x14ac:dyDescent="0.25">
      <c r="A111" s="14" t="s">
        <v>3000</v>
      </c>
      <c r="B111" s="14" t="s">
        <v>3028</v>
      </c>
      <c r="C111" s="14" t="s">
        <v>3015</v>
      </c>
      <c r="D111" s="16">
        <v>45985</v>
      </c>
      <c r="E111" s="16"/>
      <c r="F111" s="14" t="s">
        <v>3008</v>
      </c>
      <c r="G111" s="14" t="s">
        <v>3016</v>
      </c>
      <c r="H111" s="14" t="s">
        <v>3017</v>
      </c>
      <c r="I111" s="15">
        <v>400</v>
      </c>
      <c r="J111" s="77">
        <v>10</v>
      </c>
      <c r="K111" s="92"/>
    </row>
    <row r="112" spans="1:25" ht="20.399999999999999" x14ac:dyDescent="0.25">
      <c r="A112" s="14" t="s">
        <v>3000</v>
      </c>
      <c r="B112" s="14" t="s">
        <v>3030</v>
      </c>
      <c r="C112" s="14" t="s">
        <v>3018</v>
      </c>
      <c r="D112" s="16">
        <v>45880</v>
      </c>
      <c r="E112" s="16">
        <v>45995</v>
      </c>
      <c r="F112" s="14" t="s">
        <v>3020</v>
      </c>
      <c r="G112" s="14"/>
      <c r="H112" s="14" t="s">
        <v>3018</v>
      </c>
      <c r="I112" s="15">
        <v>600</v>
      </c>
      <c r="J112" s="77">
        <v>10</v>
      </c>
      <c r="K112" s="92"/>
    </row>
    <row r="113" spans="1:11" ht="20.399999999999999" x14ac:dyDescent="0.25">
      <c r="A113" s="14" t="s">
        <v>3000</v>
      </c>
      <c r="B113" s="14" t="s">
        <v>3029</v>
      </c>
      <c r="C113" s="14" t="s">
        <v>3019</v>
      </c>
      <c r="D113" s="16">
        <v>45880</v>
      </c>
      <c r="E113" s="16">
        <v>45995</v>
      </c>
      <c r="F113" s="14" t="s">
        <v>3021</v>
      </c>
      <c r="G113" s="14"/>
      <c r="H113" s="14" t="s">
        <v>3019</v>
      </c>
      <c r="I113" s="15">
        <v>600</v>
      </c>
      <c r="J113" s="77">
        <v>10</v>
      </c>
      <c r="K113" s="92"/>
    </row>
    <row r="114" spans="1:11" ht="20.399999999999999" x14ac:dyDescent="0.25">
      <c r="A114" s="14" t="s">
        <v>3000</v>
      </c>
      <c r="B114" s="14" t="s">
        <v>3031</v>
      </c>
      <c r="C114" s="14" t="s">
        <v>3018</v>
      </c>
      <c r="D114" s="16">
        <v>45911</v>
      </c>
      <c r="E114" s="16">
        <v>45995</v>
      </c>
      <c r="F114" s="14" t="s">
        <v>3022</v>
      </c>
      <c r="G114" s="14"/>
      <c r="H114" s="14" t="s">
        <v>3018</v>
      </c>
      <c r="I114" s="15">
        <v>700</v>
      </c>
      <c r="J114" s="77">
        <v>10</v>
      </c>
      <c r="K114" s="92"/>
    </row>
    <row r="115" spans="1:11" ht="20.399999999999999" x14ac:dyDescent="0.25">
      <c r="A115" s="14" t="s">
        <v>3000</v>
      </c>
      <c r="B115" s="14" t="s">
        <v>3032</v>
      </c>
      <c r="C115" s="14" t="s">
        <v>3019</v>
      </c>
      <c r="D115" s="16">
        <v>45911</v>
      </c>
      <c r="E115" s="16">
        <v>45995</v>
      </c>
      <c r="F115" s="14" t="s">
        <v>3023</v>
      </c>
      <c r="G115" s="14"/>
      <c r="H115" s="14" t="s">
        <v>3019</v>
      </c>
      <c r="I115" s="15">
        <v>700</v>
      </c>
      <c r="J115" s="77">
        <v>10</v>
      </c>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2"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2"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2"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3.2"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0.399999999999999"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3.2" x14ac:dyDescent="0.25">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3.2" x14ac:dyDescent="0.25">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3.2" x14ac:dyDescent="0.25">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3.2" x14ac:dyDescent="0.25">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3.2" x14ac:dyDescent="0.25">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3.2" x14ac:dyDescent="0.25">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3.2" x14ac:dyDescent="0.25">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3.2" x14ac:dyDescent="0.25">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2" x14ac:dyDescent="0.25">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3.2" x14ac:dyDescent="0.25">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3.2" x14ac:dyDescent="0.25">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399999999999999"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399999999999999"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399999999999999"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6"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Penguin sport club, Beckov 427, Beckov, 916 38</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42279607</v>
      </c>
      <c r="E18" s="147" t="s">
        <v>1275</v>
      </c>
      <c r="F18" s="282">
        <v>421947749446</v>
      </c>
      <c r="N18" s="137" t="str">
        <f t="shared" si="0"/>
        <v xml:space="preserve">r - </v>
      </c>
      <c r="O18" s="137" t="s">
        <v>368</v>
      </c>
    </row>
    <row r="19" spans="1:16" x14ac:dyDescent="0.25">
      <c r="E19" s="147" t="s">
        <v>1276</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2026-04-13T11:18:20Z</cp:lastPrinted>
  <dcterms:created xsi:type="dcterms:W3CDTF">2017-02-20T06:20:12Z</dcterms:created>
  <dcterms:modified xsi:type="dcterms:W3CDTF">2026-04-13T11:32:02Z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