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24226"/>
  <mc:AlternateContent xmlns:mc="http://schemas.openxmlformats.org/markup-compatibility/2006">
    <mc:Choice Requires="x15">
      <x15ac:absPath xmlns:x15ac="http://schemas.microsoft.com/office/spreadsheetml/2010/11/ac" url="D:\Majka\Onedrive Majka\OneDrive\Desktop\"/>
    </mc:Choice>
  </mc:AlternateContent>
  <xr:revisionPtr revIDLastSave="0" documentId="8_{CCE2A7D2-F88C-41D1-BD41-BFDCC8A59AD0}" xr6:coauthVersionLast="36" xr6:coauthVersionMax="36" xr10:uidLastSave="{00000000-0000-0000-0000-000000000000}"/>
  <bookViews>
    <workbookView xWindow="0" yWindow="0" windowWidth="28800" windowHeight="11505"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N11" i="11" s="1"/>
  <c r="P12" i="11"/>
  <c r="N12" i="11" s="1"/>
  <c r="P13" i="11"/>
  <c r="N13" i="11" s="1"/>
  <c r="P1" i="11"/>
  <c r="N1" i="11" s="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2" i="11"/>
  <c r="N3" i="11"/>
  <c r="N4" i="11"/>
  <c r="N5" i="11"/>
  <c r="N6" i="11"/>
  <c r="N7" i="11"/>
  <c r="N8" i="11"/>
  <c r="N10"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13" i="6"/>
  <c r="C10" i="6"/>
  <c r="K40" i="9"/>
  <c r="L41" i="9"/>
  <c r="L43" i="9"/>
  <c r="L46" i="9" s="1"/>
  <c r="K45" i="9"/>
  <c r="B43" i="9" s="1"/>
  <c r="C11" i="6"/>
  <c r="K12" i="4" l="1"/>
  <c r="J12" i="4" s="1"/>
  <c r="F65" i="9"/>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<sst xmlns="http://schemas.openxmlformats.org/spreadsheetml/2006/main" count="7683" uniqueCount="3626">
  <si>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</si>
  <si>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</si>
  <si>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</si>
  <si>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</si>
  <si>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</si>
  <si>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</si>
  <si>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</si>
  <si>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</si>
  <si>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</si>
  <si>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</si>
  <si>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</si>
  <si>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</si>
  <si>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</si>
  <si>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</si>
  <si>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</si>
  <si>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</si>
  <si>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</si>
  <si>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</si>
  <si>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</si>
  <si>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</si>
  <si>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</si>
  <si>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</si>
  <si>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</si>
  <si>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</si>
  <si>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</si>
  <si>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</si>
  <si>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</si>
  <si>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</si>
  <si>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</si>
  <si>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</si>
  <si>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</si>
  <si>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</si>
  <si>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</si>
  <si>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</si>
  <si>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</si>
  <si>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</si>
  <si>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</si>
  <si>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</si>
  <si>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</si>
  <si>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</si>
  <si>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</si>
  <si>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</si>
  <si>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</si>
  <si>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</si>
  <si>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</si>
  <si>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</si>
  <si>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</si>
  <si>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</si>
  <si>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</si>
  <si>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</si>
  <si>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</si>
  <si>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</si>
  <si>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</si>
  <si>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</si>
  <si>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</si>
  <si>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</si>
  <si>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</si>
  <si>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</si>
  <si>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</si>
  <si>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</si>
  <si>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</si>
  <si>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</si>
  <si>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</si>
  <si>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</si>
  <si>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</si>
  <si>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</si>
  <si>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</si>
  <si>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</si>
  <si>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</si>
  <si>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</si>
  <si>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</si>
  <si>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</si>
  <si>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</si>
  <si>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</si>
  <si>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</si>
  <si>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</si>
  <si>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</si>
  <si>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</si>
  <si>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</si>
  <si>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</si>
  <si>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</si>
  <si>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</si>
  <si>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</si>
  <si>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</si>
  <si>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</si>
  <si>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</si>
  <si>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</si>
  <si>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</si>
  <si>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</si>
  <si>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</si>
  <si>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</si>
  <si>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</si>
  <si>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</si>
  <si>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</si>
  <si>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</si>
  <si>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</si>
  <si>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</si>
  <si>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</si>
  <si>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</si>
  <si>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</si>
  <si>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</si>
  <si>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</si>
  <si>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</si>
  <si>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</si>
  <si>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</si>
  <si>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</si>
  <si>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</si>
  <si>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</si>
  <si>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</si>
  <si>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</si>
  <si>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</si>
  <si>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</si>
  <si>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</si>
  <si>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</si>
  <si>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</si>
  <si>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</si>
  <si>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</si>
  <si>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</si>
  <si>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</si>
  <si>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</si>
  <si>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</si>
  <si>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</si>
  <si>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</si>
  <si>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</si>
  <si>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</si>
  <si>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</si>
  <si>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</si>
  <si>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</si>
  <si>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</si>
  <si>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</si>
  <si>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</si>
  <si>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</si>
  <si>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</si>
  <si>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</si>
  <si>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</si>
  <si>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</si>
  <si>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</si>
  <si>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</si>
  <si>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</si>
  <si>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</si>
  <si>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</si>
  <si>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</si>
  <si>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</si>
  <si>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</si>
  <si>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</si>
  <si>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</si>
  <si>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</si>
  <si>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</si>
  <si>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</si>
  <si>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</si>
  <si>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</si>
  <si>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</si>
  <si>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</si>
  <si>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</si>
  <si>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</si>
  <si>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</si>
  <si>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</si>
  <si>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</si>
  <si>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</si>
  <si>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</si>
  <si>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</si>
  <si>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</si>
  <si>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</si>
  <si>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</si>
  <si>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</si>
  <si>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</si>
  <si>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</si>
  <si>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</si>
  <si>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</si>
  <si>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</si>
  <si>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</si>
  <si>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</si>
  <si>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</si>
  <si>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</si>
  <si>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</si>
  <si>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</si>
  <si>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</si>
  <si>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</si>
  <si>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</si>
  <si>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</si>
  <si>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</si>
  <si>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</si>
  <si>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</si>
  <si>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</si>
  <si>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</si>
  <si>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</si>
  <si>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</si>
  <si>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</si>
  <si>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</si>
  <si>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</si>
  <si>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</si>
  <si>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</si>
  <si>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</si>
  <si>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</si>
  <si>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</si>
  <si>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</si>
  <si>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</si>
  <si>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</si>
  <si>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</si>
  <si>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</si>
  <si>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</si>
  <si>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</si>
  <si>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</si>
  <si>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</si>
  <si>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</si>
  <si>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</si>
  <si>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</si>
  <si>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</si>
  <si>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</si>
  <si>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</si>
  <si>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</si>
  <si>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</si>
  <si>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</si>
  <si>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</si>
  <si>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</si>
  <si>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</si>
  <si>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</si>
  <si>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</si>
  <si>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</si>
  <si>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</si>
  <si>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</si>
  <si>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</si>
  <si>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</si>
  <si>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</si>
  <si>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</si>
  <si>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</si>
  <si>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</si>
  <si>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</si>
  <si>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</si>
  <si>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</si>
  <si>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</si>
  <si>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</si>
  <si>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</si>
  <si>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</si>
  <si>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</si>
  <si>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</si>
  <si>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</si>
  <si>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</si>
  <si>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</si>
  <si>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</si>
  <si>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</si>
  <si>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</si>
  <si>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</si>
  <si>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</si>
  <si>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</si>
  <si>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</si>
  <si>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</si>
  <si>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</si>
  <si>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</si>
  <si>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</si>
  <si>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</si>
  <si>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</si>
  <si>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</si>
  <si>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</si>
  <si>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</si>
  <si>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</si>
  <si>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</si>
  <si>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</si>
  <si>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</si>
  <si>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</si>
  <si>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</si>
  <si>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</si>
  <si>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</si>
  <si>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</si>
  <si>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</si>
  <si>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</si>
  <si>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</si>
  <si>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</si>
  <si>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</si>
  <si>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</si>
  <si>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</si>
  <si>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</si>
  <si>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</si>
  <si>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</si>
  <si>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</si>
  <si>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</si>
  <si>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</si>
  <si>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</si>
  <si>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</si>
  <si>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</si>
  <si>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</si>
  <si>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</si>
  <si>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</si>
  <si>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</si>
  <si>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</si>
  <si>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</si>
  <si>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</si>
  <si>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</si>
  <si>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</si>
  <si>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</si>
  <si>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</si>
  <si>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</si>
  <si>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</si>
  <si>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</si>
  <si>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</si>
  <si>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</si>
  <si>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</si>
  <si>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</si>
  <si>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</si>
  <si>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</si>
  <si>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</si>
  <si>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</si>
  <si>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</si>
  <si>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</si>
  <si>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</si>
  <si>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</si>
  <si>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</si>
  <si>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</si>
  <si>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</si>
  <si>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</si>
  <si>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</si>
  <si>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</si>
  <si>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</si>
  <si>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</si>
  <si>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</si>
  <si>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</si>
  <si>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</si>
  <si>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</si>
  <si>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</si>
  <si>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</si>
  <si>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</si>
  <si>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</si>
  <si>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</si>
  <si>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</si>
  <si>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</si>
  <si>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</si>
  <si>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</si>
  <si>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</si>
  <si>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</si>
  <si>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</si>
  <si>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</si>
  <si>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</si>
  <si>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</si>
  <si>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</si>
  <si>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</si>
  <si>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</si>
  <si>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</si>
  <si>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</si>
  <si>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</si>
  <si>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</si>
  <si>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</si>
  <si>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</si>
  <si>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</si>
  <si>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</si>
  <si>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</si>
  <si>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</si>
  <si>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</si>
  <si>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</si>
  <si>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</si>
  <si>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</si>
  <si>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</si>
  <si>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</si>
  <si>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</si>
  <si>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</si>
  <si>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</si>
  <si>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</si>
  <si>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</si>
  <si>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</si>
  <si>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</si>
  <si>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</si>
  <si>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</si>
  <si>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</si>
  <si>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</si>
  <si>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</si>
  <si>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</si>
  <si>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</si>
  <si>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</si>
  <si>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</si>
  <si>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</si>
  <si>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</si>
  <si>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</si>
  <si>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</si>
  <si>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</si>
  <si>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</si>
  <si>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</si>
  <si>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</si>
  <si>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</si>
  <si>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</si>
  <si>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</si>
  <si>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</si>
  <si>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</si>
  <si>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</si>
  <si>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</si>
  <si>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</si>
  <si>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</si>
  <si>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</si>
  <si>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</si>
  <si>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</si>
  <si>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</si>
  <si>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</si>
  <si>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</si>
  <si>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</si>
  <si>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</si>
  <si>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</si>
  <si>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</si>
  <si>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</si>
  <si>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</si>
  <si>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</si>
  <si>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</si>
  <si>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</si>
  <si>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</si>
  <si>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</si>
  <si>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</si>
  <si>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</si>
  <si>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</si>
  <si>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</si>
  <si>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</si>
  <si>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</si>
  <si>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</si>
  <si>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</si>
  <si>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</si>
  <si>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</si>
  <si>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</si>
  <si>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</si>
  <si>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</si>
  <si>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</si>
  <si>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</si>
  <si>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</si>
  <si>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</si>
  <si>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</si>
  <si>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</si>
  <si>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</si>
  <si>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</si>
  <si>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</si>
  <si>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</si>
  <si>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</si>
  <si>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</si>
  <si>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</si>
  <si>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</si>
  <si>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</si>
  <si>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</si>
  <si>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</si>
  <si>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</si>
  <si>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</si>
  <si>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</si>
  <si>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</si>
  <si>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</si>
  <si>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</si>
  <si>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</si>
  <si>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</si>
  <si>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</si>
  <si>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</si>
  <si>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</si>
  <si>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</si>
  <si>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</si>
  <si>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</si>
  <si>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</si>
  <si>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</si>
  <si>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</si>
  <si>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</si>
  <si>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</si>
  <si>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</si>
  <si>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</si>
  <si>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</si>
  <si>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</si>
  <si>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</si>
  <si>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</si>
  <si>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</si>
  <si>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</si>
  <si>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</si>
  <si>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</si>
  <si>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</si>
  <si>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</si>
  <si>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</si>
  <si>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</si>
  <si>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</si>
  <si>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</si>
  <si>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</si>
  <si>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</si>
  <si>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</si>
  <si>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</si>
  <si>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</si>
  <si>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</si>
  <si>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</si>
  <si>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</si>
  <si>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</si>
  <si>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</si>
  <si>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</si>
  <si>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</si>
  <si>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</si>
  <si>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</si>
  <si>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</si>
  <si>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</si>
  <si>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</si>
  <si>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</si>
  <si>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</si>
  <si>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</si>
  <si>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</si>
  <si>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</si>
  <si>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</si>
  <si>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</si>
  <si>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</si>
  <si>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</si>
  <si>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</si>
  <si>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</si>
  <si>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</si>
  <si>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</si>
  <si>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</si>
  <si>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</si>
  <si>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</si>
  <si>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</si>
  <si>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</si>
  <si>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</si>
  <si>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</si>
  <si>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</si>
  <si>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</si>
  <si>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</si>
  <si>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</si>
  <si>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</si>
  <si>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</si>
  <si>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</si>
  <si>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</si>
  <si>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</si>
  <si>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</si>
  <si>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</si>
  <si>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</si>
  <si>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</si>
  <si>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</si>
  <si>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</si>
  <si>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</si>
  <si>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</si>
  <si>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</si>
  <si>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</si>
  <si>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</si>
  <si>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</si>
  <si>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</si>
  <si>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</si>
  <si>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</si>
  <si>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</si>
  <si>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</si>
  <si>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</si>
  <si>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</si>
  <si>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</si>
  <si>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</si>
  <si>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</si>
  <si>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</si>
  <si>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</si>
  <si>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</si>
  <si>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</si>
  <si>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</si>
  <si>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</si>
  <si>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</si>
  <si>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</si>
  <si>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</si>
  <si>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</si>
  <si>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</si>
  <si>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</si>
  <si>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</si>
  <si>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</si>
  <si>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</si>
  <si>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</si>
  <si>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</si>
  <si>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</si>
  <si>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</si>
  <si>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</si>
  <si>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</si>
  <si>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</si>
  <si>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</si>
  <si>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</si>
  <si>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</si>
  <si>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</si>
  <si>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</si>
  <si>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</si>
  <si>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</si>
  <si>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</si>
  <si>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</si>
  <si>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</si>
  <si>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</si>
  <si>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</si>
  <si>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</si>
  <si>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</si>
  <si>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</si>
  <si>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</si>
  <si>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</si>
  <si>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</si>
  <si>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</si>
  <si>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</si>
  <si>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</si>
  <si>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</si>
  <si>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</si>
  <si>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</si>
  <si>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</si>
  <si>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</si>
  <si>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</si>
  <si>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</si>
  <si>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</si>
  <si>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</si>
  <si>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</si>
  <si>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</si>
  <si>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</si>
  <si>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</si>
  <si>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</si>
  <si>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</si>
  <si>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</si>
  <si>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</si>
  <si>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</si>
  <si>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</si>
  <si>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</si>
  <si>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</si>
  <si>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</si>
  <si>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</si>
  <si>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</si>
  <si>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</si>
  <si>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</si>
  <si>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</si>
  <si>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</si>
  <si>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</si>
  <si>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</si>
  <si>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</si>
  <si>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</si>
  <si>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</si>
  <si>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</si>
  <si>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</si>
  <si>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</si>
  <si>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</si>
  <si>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</si>
  <si>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</si>
  <si>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</si>
  <si>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</si>
  <si>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</si>
  <si>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</si>
  <si>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</si>
  <si>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</si>
  <si>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</si>
  <si>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</si>
  <si>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</si>
  <si>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</si>
  <si>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</si>
  <si>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</si>
  <si>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</si>
  <si>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</si>
  <si>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</si>
  <si>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</si>
  <si>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</si>
  <si>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</si>
  <si>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</si>
  <si>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</si>
  <si>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</si>
  <si>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</si>
  <si>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</si>
  <si>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</si>
  <si>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</si>
  <si>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</si>
  <si>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</si>
  <si>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</si>
  <si>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</si>
  <si>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</si>
  <si>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</si>
  <si>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</si>
  <si>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</si>
  <si>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</si>
  <si>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</si>
  <si>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</si>
  <si>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</si>
  <si>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</si>
  <si>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</si>
  <si>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</si>
  <si>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</si>
  <si>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</si>
  <si>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</si>
  <si>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</si>
  <si>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</si>
  <si>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</si>
  <si>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</si>
  <si>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</si>
  <si>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</si>
  <si>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</si>
  <si>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</si>
  <si>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</si>
  <si>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</si>
  <si>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</si>
  <si>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</si>
  <si>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</si>
  <si>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</si>
  <si>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</si>
  <si>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</si>
  <si>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</si>
  <si>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</si>
  <si>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</si>
  <si>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</si>
  <si>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</si>
  <si>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</si>
  <si>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</si>
  <si>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</si>
  <si>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</si>
  <si>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</si>
  <si>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</si>
  <si>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</si>
  <si>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</si>
  <si>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</si>
  <si>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</si>
  <si>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</si>
  <si>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</si>
  <si>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</si>
  <si>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</si>
  <si>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</si>
  <si>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</si>
  <si>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</si>
  <si>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</si>
  <si>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</si>
  <si>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</si>
  <si>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</si>
  <si>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</si>
  <si>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</si>
  <si>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</si>
  <si>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</si>
  <si>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</si>
  <si>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</si>
  <si>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</si>
  <si>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</si>
  <si>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</si>
  <si>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</si>
  <si>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</si>
  <si>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</si>
  <si>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</si>
  <si>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</si>
  <si>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</si>
  <si>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</si>
  <si>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</si>
  <si>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</si>
  <si>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</si>
  <si>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</si>
  <si>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</si>
  <si>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</si>
  <si>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</si>
  <si>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</si>
  <si>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</si>
  <si>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</si>
  <si>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</si>
  <si>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</si>
  <si>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</si>
  <si>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</si>
  <si>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</si>
  <si>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</si>
  <si>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</si>
  <si>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</si>
  <si>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</si>
  <si>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</si>
  <si>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</si>
  <si>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</si>
  <si>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</si>
  <si>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</si>
  <si>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</si>
  <si>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</si>
  <si>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</si>
  <si>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</si>
  <si>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</si>
  <si>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</si>
  <si>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</si>
  <si>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</si>
  <si>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</si>
  <si>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</si>
  <si>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</si>
  <si>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</si>
  <si>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</si>
  <si>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</si>
  <si>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</si>
  <si>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</si>
  <si>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</si>
  <si>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</si>
  <si>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</si>
  <si>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</si>
  <si>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</si>
  <si>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</si>
  <si>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</si>
  <si>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</si>
  <si>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</si>
  <si>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</si>
  <si>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</si>
  <si>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</si>
  <si>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</si>
  <si>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</si>
  <si>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</si>
  <si>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</si>
  <si>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</si>
  <si>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</si>
  <si>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</si>
  <si>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</si>
  <si>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</si>
  <si>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</si>
  <si>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</si>
  <si>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</si>
  <si>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</si>
  <si>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</si>
  <si>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</si>
  <si>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</si>
  <si>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</si>
  <si>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</si>
  <si>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</si>
  <si>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</si>
  <si>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</si>
  <si>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</si>
  <si>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</si>
  <si>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</si>
  <si>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</si>
  <si>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</si>
  <si>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</si>
  <si>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</si>
  <si>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</si>
  <si>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</si>
  <si>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</si>
  <si>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</si>
  <si>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</si>
  <si>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</si>
  <si>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</si>
  <si>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</si>
  <si>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</si>
  <si>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</si>
  <si>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</si>
  <si>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</si>
  <si>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</si>
  <si>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</si>
  <si>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</si>
  <si>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</si>
  <si>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</si>
  <si>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</si>
  <si>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</si>
  <si>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</si>
  <si>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</si>
  <si>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</si>
  <si>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</si>
  <si>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</si>
  <si>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</si>
  <si>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</si>
  <si>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</si>
  <si>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</si>
  <si>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</si>
  <si>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</si>
  <si>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</si>
  <si>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</si>
  <si>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</si>
  <si>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</si>
  <si>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</si>
  <si>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</si>
  <si>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</si>
  <si>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</si>
  <si>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</si>
  <si>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</si>
  <si>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</si>
  <si>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</si>
  <si>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</si>
  <si>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</si>
  <si>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</si>
  <si>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</si>
  <si>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</si>
  <si>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</si>
  <si>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</si>
  <si>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</si>
  <si>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</si>
  <si>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</si>
  <si>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</si>
  <si>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</si>
  <si>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</si>
  <si>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</si>
  <si>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</si>
  <si>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</si>
  <si>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</si>
  <si>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</si>
  <si>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</si>
  <si>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</si>
  <si>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</si>
  <si>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</si>
  <si>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</si>
  <si>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</si>
  <si>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</si>
  <si>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</si>
  <si>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</si>
  <si>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</si>
  <si>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</si>
  <si>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</si>
  <si>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</si>
  <si>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</si>
  <si>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</si>
  <si>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</si>
  <si>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</si>
  <si>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</si>
  <si>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</si>
  <si>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</si>
  <si>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</si>
  <si>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</si>
  <si>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</si>
  <si>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</si>
  <si>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</si>
  <si>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</si>
  <si>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</si>
  <si>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</si>
  <si>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</si>
  <si>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</si>
  <si>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</si>
  <si>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</si>
  <si>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</si>
  <si>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</si>
  <si>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</si>
  <si>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</si>
  <si>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</si>
  <si>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</si>
  <si>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</si>
  <si>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</si>
  <si>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</si>
  <si>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</si>
  <si>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</si>
  <si>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</si>
  <si>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</si>
  <si>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</si>
  <si>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</si>
  <si>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</si>
  <si>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</si>
  <si>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</si>
  <si>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</si>
  <si>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</si>
  <si>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</si>
  <si>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</si>
  <si>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</si>
  <si>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</si>
  <si>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</si>
  <si>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</si>
  <si>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</si>
  <si>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</si>
  <si>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</si>
  <si>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</si>
  <si>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</si>
  <si>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</si>
  <si>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</si>
  <si>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</si>
  <si>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</si>
  <si>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</si>
  <si>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</si>
  <si>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</si>
  <si>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</si>
  <si>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</si>
  <si>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</si>
  <si>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</si>
  <si>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</si>
  <si>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</si>
  <si>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</si>
  <si>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</si>
  <si>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</si>
  <si>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</si>
  <si>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</si>
  <si>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</si>
  <si>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</si>
  <si>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</si>
  <si>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</si>
  <si>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</si>
  <si>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</si>
  <si>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</si>
  <si>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</si>
  <si>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</si>
  <si>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</si>
  <si>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</si>
  <si>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</si>
  <si>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</si>
  <si>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</si>
  <si>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</si>
  <si>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</si>
  <si>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</si>
  <si>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</si>
  <si>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</si>
  <si>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</si>
  <si>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</si>
  <si>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</si>
  <si>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</si>
  <si>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</si>
  <si>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</si>
  <si>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</si>
  <si>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</si>
  <si>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</si>
  <si>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</si>
  <si>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</si>
  <si>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</si>
  <si>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</si>
  <si>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</si>
  <si>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</si>
  <si>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</si>
  <si>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</si>
  <si>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</si>
  <si>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</si>
  <si>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</si>
  <si>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</si>
  <si>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</si>
  <si>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</si>
  <si>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</si>
  <si>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</si>
  <si>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</si>
  <si>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</si>
  <si>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</si>
  <si>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</si>
  <si>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</si>
  <si>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</si>
  <si>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</si>
  <si>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</si>
  <si>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</si>
  <si>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</si>
  <si>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</si>
  <si>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</si>
  <si>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</si>
  <si>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</si>
  <si>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</si>
  <si>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</si>
  <si>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</si>
  <si>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</si>
  <si>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</si>
  <si>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</si>
  <si>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</si>
  <si>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</si>
  <si>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</si>
  <si>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</si>
  <si>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</si>
  <si>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</si>
  <si>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</si>
  <si>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</si>
  <si>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</si>
  <si>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</si>
  <si>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</si>
  <si>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</si>
  <si>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</si>
  <si>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</si>
  <si>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</si>
  <si>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</si>
  <si>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</si>
  <si>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</si>
  <si>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</si>
  <si>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</si>
  <si>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</si>
  <si>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</si>
  <si>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</si>
  <si>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</si>
  <si>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</si>
  <si>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</si>
  <si>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</si>
  <si>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</si>
  <si>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</si>
  <si>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</si>
  <si>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</si>
  <si>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</si>
  <si>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</si>
  <si>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</si>
  <si>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</si>
  <si>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</si>
  <si>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</si>
  <si>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</si>
  <si>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</si>
  <si>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</si>
  <si>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</si>
  <si>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</si>
  <si>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</si>
  <si>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</si>
  <si>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</si>
  <si>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</si>
  <si>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</si>
  <si>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</si>
  <si>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</si>
  <si>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</si>
  <si>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</si>
  <si>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</si>
  <si>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</si>
  <si>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</si>
  <si>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</si>
  <si>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</si>
  <si>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</si>
  <si>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</si>
  <si>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</si>
  <si>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</si>
  <si>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</si>
  <si>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</si>
  <si>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</si>
  <si>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</si>
  <si>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</si>
  <si>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</si>
  <si>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</si>
  <si>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</si>
  <si>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</si>
  <si>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</si>
  <si>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</si>
  <si>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</si>
  <si>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</si>
  <si>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</si>
  <si>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</si>
  <si>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</si>
  <si>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</si>
  <si>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</si>
  <si>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</si>
  <si>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</si>
  <si>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</si>
  <si>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</si>
  <si>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</si>
  <si>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</si>
  <si>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</si>
  <si>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</si>
  <si>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</si>
  <si>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</si>
  <si>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</si>
  <si>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</si>
  <si>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</si>
  <si>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</si>
  <si>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</si>
  <si>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</si>
  <si>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</si>
  <si>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</si>
  <si>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</si>
  <si>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</si>
  <si>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</si>
  <si>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</si>
  <si>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</si>
  <si>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</si>
  <si>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</si>
  <si>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</si>
  <si>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</si>
  <si>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</si>
  <si>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</si>
  <si>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</si>
  <si>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</si>
  <si>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</si>
  <si>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</si>
  <si>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</si>
  <si>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</si>
  <si>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</si>
  <si>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</si>
  <si>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</si>
  <si>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</si>
  <si>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</si>
  <si>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</si>
  <si>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</si>
  <si>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</si>
  <si>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</si>
  <si>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</si>
  <si>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</si>
  <si>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</si>
  <si>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</si>
  <si>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</si>
  <si>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</si>
  <si>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</si>
  <si>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</si>
  <si>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</si>
  <si>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</si>
  <si>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</si>
  <si>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</si>
  <si>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</si>
  <si>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</si>
  <si>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</si>
  <si>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</si>
  <si>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</si>
  <si>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</si>
  <si>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</si>
  <si>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</si>
  <si>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</si>
  <si>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</si>
  <si>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</si>
  <si>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</si>
  <si>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</si>
  <si>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</si>
  <si>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</si>
  <si>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</si>
  <si>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</si>
  <si>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</si>
  <si>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</si>
  <si>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</si>
  <si>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</si>
  <si>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</si>
  <si>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</si>
  <si>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</si>
  <si>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</si>
  <si>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</si>
  <si>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</si>
  <si>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</si>
  <si>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</si>
  <si>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</si>
  <si>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</si>
  <si>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</si>
  <si>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</si>
  <si>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</si>
  <si>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</si>
  <si>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</si>
  <si>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</si>
  <si>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</si>
  <si>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</si>
  <si>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</si>
  <si>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</si>
  <si>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</si>
  <si>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</si>
  <si>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</si>
  <si>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</si>
  <si>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</si>
  <si>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</si>
  <si>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</si>
  <si>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</si>
  <si>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</si>
  <si>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</si>
  <si>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</si>
  <si>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</si>
  <si>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</si>
  <si>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</si>
  <si>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</si>
  <si>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</si>
  <si>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</si>
  <si>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</si>
  <si>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</si>
  <si>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</si>
  <si>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</si>
  <si>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</si>
  <si>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</si>
  <si>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</si>
  <si>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</si>
  <si>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</si>
  <si>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</si>
  <si>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</si>
  <si>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</si>
  <si>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</si>
  <si>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</si>
  <si>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</si>
  <si>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</si>
  <si>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</si>
  <si>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</si>
  <si>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</si>
  <si>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</si>
  <si>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</si>
  <si>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</si>
  <si>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</si>
  <si>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</si>
  <si>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</si>
  <si>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</si>
  <si>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</si>
  <si>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</si>
  <si>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</si>
  <si>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</si>
  <si>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</si>
  <si>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</si>
  <si>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</si>
  <si>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</si>
  <si>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</si>
  <si>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</si>
  <si>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</si>
  <si>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</si>
  <si>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</si>
  <si>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</si>
  <si>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</si>
  <si>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</si>
  <si>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</si>
  <si>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</si>
  <si>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</si>
  <si>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</si>
  <si>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</si>
  <si>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</si>
  <si>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</si>
  <si>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</si>
  <si>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</si>
  <si>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</si>
  <si>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</si>
  <si>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</si>
  <si>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</si>
  <si>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</si>
  <si>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</si>
  <si>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</si>
  <si>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</si>
  <si>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</si>
  <si>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</si>
  <si>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</si>
  <si>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</si>
  <si>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</si>
  <si>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</si>
  <si>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</si>
  <si>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</si>
  <si>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</si>
  <si>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</si>
  <si>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</si>
  <si>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</si>
  <si>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</si>
  <si>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</si>
  <si>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</si>
  <si>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</si>
  <si>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</si>
  <si>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</si>
  <si>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</si>
  <si>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</si>
  <si>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</si>
  <si>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</si>
  <si>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</si>
  <si>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</si>
  <si>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</si>
  <si>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</si>
  <si>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</si>
  <si>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</si>
  <si>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</si>
  <si>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</si>
  <si>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</si>
  <si>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</si>
  <si>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</si>
  <si>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</si>
  <si>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</si>
  <si>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</si>
  <si>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</si>
  <si>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</si>
  <si>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</si>
  <si>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</si>
  <si>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</si>
  <si>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</si>
  <si>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</si>
  <si>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</si>
  <si>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</si>
  <si>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</si>
  <si>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</si>
  <si>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</si>
  <si>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</si>
  <si>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</si>
  <si>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</si>
  <si>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</si>
  <si>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</si>
  <si>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</si>
  <si>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</si>
  <si>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</si>
  <si>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</si>
  <si>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</si>
  <si>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</si>
  <si>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</si>
  <si>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</si>
  <si>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</si>
  <si>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</si>
  <si>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</si>
  <si>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</si>
  <si>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</si>
  <si>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</si>
  <si>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</si>
  <si>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</si>
  <si>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</si>
  <si>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</si>
  <si>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</si>
  <si>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</si>
  <si>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</si>
  <si>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</si>
  <si>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</si>
  <si>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</si>
  <si>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</si>
  <si>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</si>
  <si>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</si>
  <si>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</si>
  <si>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</si>
  <si>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</si>
  <si>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</si>
  <si>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</si>
  <si>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</si>
  <si>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</si>
  <si>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</si>
  <si>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</si>
  <si>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</si>
  <si>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</si>
  <si>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</si>
  <si>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</si>
  <si>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</si>
  <si>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</si>
  <si>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</si>
  <si>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</si>
  <si>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</si>
  <si>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</si>
  <si>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</si>
  <si>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</si>
  <si>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</si>
  <si>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</si>
  <si>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</si>
  <si>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</si>
  <si>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</si>
  <si>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</si>
  <si>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</si>
  <si>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</si>
  <si>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</si>
  <si>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</si>
  <si>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</si>
  <si>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</si>
  <si>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</si>
  <si>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</si>
  <si>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</si>
  <si>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</si>
  <si>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</si>
  <si>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</si>
  <si>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</si>
  <si>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</si>
  <si>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</si>
  <si>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</si>
  <si>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</si>
  <si>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</si>
  <si>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</si>
  <si>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</si>
  <si>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</si>
  <si>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</si>
  <si>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</si>
  <si>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</si>
  <si>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</si>
  <si>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</si>
  <si>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</si>
  <si>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</si>
  <si>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</si>
  <si>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</si>
  <si>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</si>
  <si>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</si>
  <si>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</si>
  <si>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</si>
  <si>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</si>
  <si>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</si>
  <si>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</si>
  <si>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</si>
  <si>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</si>
  <si>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</si>
  <si>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</si>
  <si>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</si>
  <si>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</si>
  <si>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</si>
  <si>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</si>
  <si>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</si>
  <si>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</si>
  <si>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</si>
  <si>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</si>
  <si>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</si>
  <si>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</si>
  <si>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</si>
  <si>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</si>
  <si>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</si>
  <si>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</si>
  <si>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</si>
  <si>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</si>
  <si>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</si>
  <si>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</si>
  <si>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</si>
  <si>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</si>
  <si>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</si>
  <si>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</si>
  <si>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</si>
  <si>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</si>
  <si>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</si>
  <si>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</si>
  <si>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</si>
  <si>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</si>
  <si>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</si>
  <si>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</si>
  <si>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</si>
  <si>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</si>
  <si>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</si>
  <si>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</si>
  <si>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</si>
  <si>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</si>
  <si>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</si>
  <si>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</si>
  <si>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</si>
  <si>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</si>
  <si>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</si>
  <si>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</si>
  <si>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</si>
  <si>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</si>
  <si>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</si>
  <si>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</si>
  <si>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</si>
  <si>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</si>
  <si>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</si>
  <si>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</si>
  <si>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</si>
  <si>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</si>
  <si>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</si>
  <si>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</si>
  <si>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</si>
  <si>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</si>
  <si>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</si>
  <si>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</si>
  <si>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</si>
  <si>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</si>
  <si>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</si>
  <si>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</si>
  <si>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</si>
  <si>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</si>
  <si>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</si>
  <si>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</si>
  <si>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</si>
  <si>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</si>
  <si>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</si>
  <si>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</si>
  <si>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</si>
  <si>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</si>
  <si>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</si>
  <si>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</si>
  <si>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</si>
  <si>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</si>
  <si>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</si>
  <si>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</si>
  <si>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</si>
  <si>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</si>
  <si>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</si>
  <si>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</si>
  <si>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</si>
  <si>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</si>
  <si>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</si>
  <si>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</si>
  <si>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</si>
  <si>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</si>
  <si>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</si>
  <si>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</si>
  <si>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</si>
  <si>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</si>
  <si>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</si>
  <si>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</si>
  <si>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</si>
  <si>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</si>
  <si>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</si>
  <si>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</si>
  <si>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</si>
  <si>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</si>
  <si>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</si>
  <si>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</si>
  <si>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</si>
  <si>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</si>
  <si>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</si>
  <si>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</si>
  <si>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</si>
  <si>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</si>
  <si>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</si>
  <si>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</si>
  <si>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</si>
  <si>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</si>
  <si>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</si>
  <si>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</si>
  <si>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</si>
  <si>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</si>
  <si>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</si>
  <si>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</si>
  <si>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</si>
  <si>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</si>
  <si>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</si>
  <si>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</si>
  <si>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</si>
  <si>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</si>
  <si>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</si>
  <si>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</si>
  <si>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</si>
  <si>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</si>
  <si>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</si>
  <si>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</si>
  <si>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</si>
  <si>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</si>
  <si>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</si>
  <si>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</si>
  <si>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</si>
  <si>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</si>
  <si>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</si>
  <si>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</si>
  <si>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</si>
  <si>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</si>
  <si>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</si>
  <si>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</si>
  <si>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</si>
  <si>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</si>
  <si>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</si>
  <si>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</si>
  <si>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</si>
  <si>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</si>
  <si>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</si>
  <si>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</si>
  <si>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</si>
  <si>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</si>
  <si>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</si>
  <si>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</si>
  <si>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</si>
  <si>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</si>
  <si>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</si>
  <si>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</si>
  <si>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</si>
  <si>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</si>
  <si>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</si>
  <si>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</si>
  <si>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</si>
  <si>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</si>
  <si>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</si>
  <si>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</si>
  <si>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</si>
  <si>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</si>
  <si>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</si>
  <si>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</si>
  <si>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</si>
  <si>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</si>
  <si>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</si>
  <si>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</si>
  <si>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</si>
  <si>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</si>
  <si>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</si>
  <si>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</si>
  <si>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</si>
  <si>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</si>
  <si>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</si>
  <si>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</si>
  <si>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</si>
  <si>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</si>
  <si>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</si>
  <si>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</si>
  <si>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</si>
  <si>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</si>
  <si>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</si>
  <si>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</si>
  <si>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</si>
  <si>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</si>
  <si>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</si>
  <si>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</si>
  <si>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</si>
  <si>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</si>
  <si>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</si>
  <si>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</si>
  <si>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</si>
  <si>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</si>
  <si>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</si>
  <si>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</si>
  <si>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</si>
  <si>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</si>
  <si>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</si>
  <si>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</si>
  <si>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</si>
  <si>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</si>
  <si>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</si>
  <si>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</si>
  <si>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</si>
  <si>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</si>
  <si>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</si>
  <si>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</si>
  <si>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</si>
  <si>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</si>
  <si>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</si>
  <si>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</si>
  <si>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</si>
  <si>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</si>
  <si>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</si>
  <si>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</si>
  <si>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</si>
  <si>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</si>
  <si>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</si>
  <si>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</si>
  <si>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</si>
  <si>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</si>
  <si>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</si>
  <si>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</si>
  <si>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</si>
  <si>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</si>
  <si>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</si>
  <si>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</si>
  <si>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</si>
  <si>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</si>
  <si>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</si>
  <si>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</si>
  <si>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</si>
  <si>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</si>
  <si>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</si>
  <si>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</si>
  <si>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</si>
  <si>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</si>
  <si>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</si>
  <si>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</si>
  <si>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</si>
  <si>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</si>
  <si>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</si>
  <si>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</si>
  <si>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</si>
  <si>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</si>
  <si>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</si>
  <si>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</si>
  <si>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</si>
  <si>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</si>
  <si>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</si>
  <si>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</si>
  <si>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</si>
  <si>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</si>
  <si>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</si>
  <si>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</si>
  <si>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</si>
  <si>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</si>
  <si>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</si>
  <si>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</si>
  <si>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</si>
  <si>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</si>
  <si>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</si>
  <si>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</si>
  <si>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</si>
  <si>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</si>
  <si>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</si>
  <si>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</si>
  <si>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</si>
  <si>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</si>
  <si>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</si>
  <si>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</si>
  <si>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</si>
  <si>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</si>
  <si>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</si>
  <si>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</si>
  <si>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</si>
  <si>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</si>
  <si>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</si>
  <si>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</si>
  <si>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</si>
  <si>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</si>
  <si>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</si>
  <si>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</si>
  <si>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</si>
  <si>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</si>
  <si>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</si>
  <si>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</si>
  <si>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</si>
  <si>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</si>
  <si>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</si>
  <si>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</si>
  <si>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</si>
  <si>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</si>
  <si>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</si>
  <si>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</si>
  <si>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</si>
  <si>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</si>
  <si>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</si>
  <si>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</si>
  <si>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</si>
  <si>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</si>
  <si>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</si>
  <si>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</si>
  <si>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</si>
  <si>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</si>
  <si>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</si>
  <si>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</si>
  <si>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</si>
  <si>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</si>
  <si>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</si>
  <si>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</si>
  <si>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</si>
  <si>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</si>
  <si>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</si>
  <si>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</si>
  <si>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</si>
  <si>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</si>
  <si>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</si>
  <si>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</si>
  <si>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</si>
  <si>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</si>
  <si>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</si>
  <si>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</si>
  <si>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</si>
  <si>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</si>
  <si>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</si>
  <si>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</si>
  <si>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</si>
  <si>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</si>
  <si>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</si>
  <si>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</si>
  <si>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</si>
  <si>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</si>
  <si>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</si>
  <si>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</si>
  <si>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</si>
  <si>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</si>
  <si>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</si>
  <si>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</si>
  <si>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</si>
  <si>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</si>
  <si>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</si>
  <si>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</si>
  <si>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</si>
  <si>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</si>
  <si>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</si>
  <si>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</si>
  <si>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</si>
  <si>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</si>
  <si>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</si>
  <si>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</si>
  <si>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</si>
  <si>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</si>
  <si>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</si>
  <si>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</si>
  <si>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</si>
  <si>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</si>
  <si>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</si>
  <si>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</si>
  <si>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</si>
  <si>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</si>
  <si>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</si>
  <si>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</si>
  <si>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</si>
  <si>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</si>
  <si>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</si>
  <si>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</si>
  <si>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</si>
  <si>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</si>
  <si>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</si>
  <si>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</si>
  <si>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</si>
  <si>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</si>
  <si>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</si>
  <si>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</si>
  <si>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</si>
  <si>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</si>
  <si>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</si>
  <si>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</si>
  <si>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</si>
  <si>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</si>
  <si>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</si>
  <si>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</si>
  <si>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</si>
  <si>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</si>
  <si>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</si>
  <si>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</si>
  <si>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</si>
  <si>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</si>
  <si>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</si>
  <si>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</si>
  <si>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</si>
  <si>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</si>
  <si>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</si>
  <si>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</si>
  <si>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</si>
  <si>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</si>
  <si>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</si>
  <si>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</si>
  <si>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</si>
  <si>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</si>
  <si>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</si>
  <si>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</si>
  <si>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</si>
  <si>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</si>
  <si>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</si>
  <si>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</si>
  <si>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</si>
  <si>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</si>
  <si>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</si>
  <si>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</si>
  <si>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</si>
  <si>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</si>
  <si>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</si>
  <si>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</si>
  <si>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</si>
  <si>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</si>
  <si>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</si>
  <si>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</si>
  <si>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</si>
  <si>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</si>
  <si>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</si>
  <si>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</si>
  <si>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</si>
  <si>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</si>
  <si>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</si>
  <si>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</si>
  <si>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</si>
  <si>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</si>
  <si>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</si>
  <si>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</si>
  <si>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</si>
  <si>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</si>
  <si>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</si>
  <si>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</si>
  <si>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</si>
  <si>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</si>
  <si>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</si>
  <si>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</si>
  <si>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</si>
  <si>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</si>
  <si>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</si>
  <si>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</si>
  <si>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</si>
  <si>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</si>
  <si>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</si>
  <si>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</si>
  <si>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</si>
  <si>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</si>
  <si>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</si>
  <si>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</si>
  <si>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</si>
  <si>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</si>
  <si>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</si>
  <si>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</si>
  <si>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</si>
  <si>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</si>
  <si>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</si>
  <si>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</si>
  <si>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</si>
  <si>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</si>
  <si>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</si>
  <si>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</si>
  <si>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</si>
  <si>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</si>
  <si>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</si>
  <si>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</si>
  <si>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</si>
  <si>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</si>
  <si>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</si>
  <si>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</si>
  <si>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</si>
  <si>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</si>
  <si>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</si>
  <si>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</si>
  <si>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</si>
  <si>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</si>
  <si>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</si>
  <si>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</si>
  <si>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</si>
  <si>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</si>
  <si>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</si>
  <si>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</si>
  <si>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</si>
  <si>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</si>
  <si>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</si>
  <si>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</si>
  <si>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</si>
  <si>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</si>
  <si>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</si>
  <si>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</si>
  <si>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</si>
  <si>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</si>
  <si>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</si>
  <si>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</si>
  <si>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</si>
  <si>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</si>
  <si>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</si>
  <si>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</si>
  <si>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</si>
  <si>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</si>
  <si>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</si>
  <si>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</si>
  <si>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</si>
  <si>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</si>
  <si>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</si>
  <si>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</si>
  <si>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</si>
  <si>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</si>
  <si>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</si>
  <si>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</si>
  <si>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</si>
  <si>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</si>
  <si>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</si>
  <si>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</si>
  <si>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</si>
  <si>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</si>
  <si>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</si>
  <si>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</si>
  <si>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</si>
  <si>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</si>
  <si>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</si>
  <si>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</si>
  <si>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</si>
  <si>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</si>
  <si>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</si>
  <si>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</si>
  <si>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</si>
  <si>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</si>
  <si>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</si>
  <si>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</si>
  <si>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</si>
  <si>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</si>
  <si>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</si>
  <si>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</si>
  <si>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</si>
  <si>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</si>
  <si>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</si>
  <si>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</si>
  <si>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</si>
  <si>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</si>
  <si>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</si>
  <si>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</si>
  <si>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</si>
  <si>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</si>
  <si>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</si>
  <si>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</si>
  <si>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</si>
  <si>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</si>
  <si>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</si>
  <si>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</si>
  <si>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</si>
  <si>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</si>
  <si>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</si>
  <si>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</si>
  <si>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</si>
  <si>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</si>
  <si>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</si>
  <si>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</si>
  <si>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</si>
  <si>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</si>
  <si>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</si>
  <si>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</si>
  <si>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</si>
  <si>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</si>
  <si>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</si>
  <si>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</si>
  <si>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</si>
  <si>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</si>
  <si>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</si>
  <si>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</si>
  <si>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</si>
  <si>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</si>
  <si>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</si>
  <si>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</si>
  <si>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</si>
  <si>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</si>
  <si>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</si>
  <si>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</si>
  <si>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</si>
  <si>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</si>
  <si>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</si>
  <si>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</si>
  <si>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</si>
  <si>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</si>
  <si>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</si>
  <si>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</si>
  <si>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</si>
  <si>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</si>
  <si>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</si>
  <si>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</si>
  <si>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</si>
  <si>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</si>
  <si>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</si>
  <si>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</si>
  <si>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</si>
  <si>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</si>
  <si>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</si>
  <si>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</si>
  <si>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</si>
  <si>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</si>
  <si>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</si>
  <si>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</si>
  <si>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</si>
  <si>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</si>
  <si>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</si>
  <si>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</si>
  <si>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</si>
  <si>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</si>
  <si>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</si>
  <si>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</si>
  <si>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</si>
  <si>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</si>
  <si>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</si>
  <si>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</si>
  <si>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</si>
  <si>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</si>
  <si>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</si>
  <si>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</si>
  <si>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</si>
  <si>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</si>
  <si>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</si>
  <si>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</si>
  <si>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</si>
  <si>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</si>
  <si>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</si>
  <si>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</si>
  <si>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</si>
  <si>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</si>
  <si>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</si>
  <si>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</si>
  <si>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</si>
  <si>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</si>
  <si>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</si>
  <si>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</si>
  <si>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</si>
  <si>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</si>
  <si>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</si>
  <si>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</si>
  <si>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</si>
  <si>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</si>
  <si>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</si>
  <si>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</si>
  <si>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</si>
  <si>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</si>
  <si>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</si>
  <si>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</si>
  <si>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</si>
  <si>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</si>
  <si>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</si>
  <si>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</si>
  <si>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</si>
  <si>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</si>
  <si>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</si>
  <si>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</si>
  <si>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</si>
  <si>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</si>
  <si>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</si>
  <si>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</si>
  <si>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</si>
  <si>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</si>
  <si>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</si>
  <si>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</si>
  <si>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</si>
  <si>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</si>
  <si>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</si>
  <si>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</si>
  <si>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</si>
  <si>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</si>
  <si>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</si>
  <si>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</si>
  <si>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</si>
  <si>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</si>
  <si>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</si>
  <si>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</si>
  <si>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</si>
  <si>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</si>
  <si>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</si>
  <si>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</si>
  <si>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</si>
  <si>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</si>
  <si>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</si>
  <si>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</si>
  <si>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</si>
  <si>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</si>
  <si>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</si>
  <si>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</si>
  <si>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</si>
  <si>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</si>
  <si>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</si>
  <si>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</si>
  <si>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</si>
  <si>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</si>
  <si>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</si>
  <si>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</si>
  <si>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</si>
  <si>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</si>
  <si>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</si>
  <si>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</si>
  <si>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</si>
  <si>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</si>
  <si>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</si>
  <si>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</si>
  <si>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</si>
  <si>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</si>
  <si>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</si>
  <si>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</si>
  <si>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</si>
  <si>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</si>
  <si>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</si>
  <si>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</si>
  <si>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</si>
  <si>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</si>
  <si>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</si>
  <si>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</si>
  <si>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</si>
  <si>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</si>
  <si>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</si>
  <si>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</si>
  <si>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</si>
  <si>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</si>
  <si>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</si>
  <si>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</si>
  <si>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</si>
  <si>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</si>
  <si>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</si>
  <si>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</si>
  <si>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</si>
  <si>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</si>
  <si>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</si>
  <si>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</si>
  <si>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</si>
  <si>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</si>
  <si>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</si>
  <si>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</si>
  <si>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</si>
  <si>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</si>
  <si>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</si>
  <si>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</si>
  <si>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</si>
  <si>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</si>
  <si>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</si>
  <si>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</si>
  <si>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</si>
  <si>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</si>
  <si>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</si>
  <si>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</si>
  <si>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</si>
  <si>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</si>
  <si>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</si>
  <si>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</si>
  <si>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</si>
  <si>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</si>
  <si>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</si>
  <si>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</si>
  <si>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</si>
  <si>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</si>
  <si>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</si>
  <si>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</si>
  <si>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</si>
  <si>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</si>
  <si>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</si>
  <si>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</si>
  <si>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</si>
  <si>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</si>
  <si>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</si>
  <si>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</si>
  <si>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</si>
  <si>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</si>
  <si>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</si>
  <si>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</si>
  <si>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</si>
  <si>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</si>
  <si>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</si>
  <si>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</si>
  <si>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</si>
  <si>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</si>
  <si>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</si>
  <si>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</si>
  <si>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</si>
  <si>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</si>
  <si>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</si>
  <si>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</si>
  <si>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</si>
  <si>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</si>
  <si>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</si>
  <si>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</si>
  <si>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</si>
  <si>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</si>
  <si>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</si>
  <si>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</si>
  <si>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</si>
  <si>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</si>
  <si>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</si>
  <si>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</si>
  <si>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</si>
  <si>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</si>
  <si>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</si>
  <si>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</si>
  <si>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</si>
  <si>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</si>
  <si>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</si>
  <si>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</si>
  <si>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</si>
  <si>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</si>
  <si>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</si>
  <si>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</si>
  <si>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</si>
  <si>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</si>
  <si>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</si>
  <si>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</si>
  <si>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</si>
  <si>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</si>
  <si>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</si>
  <si>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</si>
  <si>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</si>
  <si>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</si>
  <si>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</si>
  <si>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</si>
  <si>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</si>
  <si>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</si>
  <si>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</si>
  <si>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</si>
  <si>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</si>
  <si>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</si>
  <si>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</si>
  <si>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</si>
  <si>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</si>
  <si>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</si>
  <si>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</si>
  <si>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</si>
  <si>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</si>
  <si>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</si>
  <si>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</si>
  <si>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</si>
  <si>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</si>
  <si>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</si>
  <si>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</si>
  <si>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</si>
  <si>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</si>
  <si>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</si>
  <si>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</si>
  <si>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</si>
  <si>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</si>
  <si>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</si>
  <si>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</si>
  <si>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</si>
  <si>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</si>
  <si>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</si>
  <si>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</si>
  <si>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</si>
  <si>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</si>
  <si>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</si>
  <si>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</si>
  <si>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</si>
  <si>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</si>
  <si>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</si>
  <si>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</si>
  <si>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</si>
  <si>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</si>
  <si>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</si>
  <si>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</si>
  <si>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</si>
  <si>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</si>
  <si>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</si>
  <si>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</si>
  <si>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</si>
  <si>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</si>
  <si>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</si>
  <si>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</si>
  <si>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</si>
  <si>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</si>
  <si>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</si>
  <si>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</si>
  <si>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</si>
  <si>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</si>
  <si>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</si>
  <si>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</si>
  <si>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</si>
  <si>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</si>
  <si>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</si>
  <si>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</si>
  <si>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</si>
  <si>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</si>
  <si>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</si>
  <si>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</si>
  <si>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</si>
  <si>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</si>
  <si>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</si>
  <si>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</si>
  <si>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</si>
  <si>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</si>
  <si>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</si>
  <si>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</si>
  <si>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</si>
  <si>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</si>
  <si>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</si>
  <si>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</si>
  <si>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</si>
  <si>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</si>
  <si>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</si>
  <si>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</si>
  <si>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</si>
  <si>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</si>
  <si>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</si>
  <si>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</si>
  <si>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</si>
  <si>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</si>
  <si>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</si>
  <si>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</si>
  <si>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</si>
  <si>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</si>
  <si>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</si>
  <si>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</si>
  <si>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</si>
  <si>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</si>
  <si>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</si>
  <si>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</si>
  <si>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</si>
  <si>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</si>
  <si>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</si>
  <si>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</si>
  <si>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</si>
  <si>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</si>
  <si>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</si>
  <si>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</si>
  <si>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</si>
  <si>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</si>
  <si>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</si>
  <si>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</si>
  <si>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</si>
  <si>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</si>
  <si>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</si>
  <si>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</si>
  <si>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</si>
  <si>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</si>
  <si>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</si>
  <si>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</si>
  <si>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</si>
  <si>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</si>
  <si>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</si>
  <si>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</si>
  <si>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</si>
  <si>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</si>
  <si>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</si>
  <si>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</si>
  <si>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</si>
  <si>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</si>
  <si>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</si>
  <si>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</si>
  <si>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</si>
  <si>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</si>
  <si>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</si>
  <si>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</si>
  <si>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</si>
  <si>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</si>
  <si>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</si>
  <si>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</si>
  <si>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</si>
  <si>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</si>
  <si>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</si>
  <si>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</si>
  <si>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</si>
  <si>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</si>
  <si>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</si>
  <si>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</si>
  <si>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</si>
  <si>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</si>
  <si>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</si>
  <si>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</si>
  <si>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</si>
  <si>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</si>
  <si>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</si>
  <si>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</si>
  <si>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</si>
  <si>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</si>
  <si>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</si>
  <si>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</si>
  <si>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</si>
  <si>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</si>
  <si>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</si>
  <si>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</si>
  <si>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</si>
  <si>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</si>
  <si>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</si>
  <si>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</si>
  <si>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</si>
  <si>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</si>
  <si>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</si>
  <si>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</si>
  <si>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</si>
  <si>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</si>
  <si>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</si>
  <si>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</si>
  <si>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</si>
  <si>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</si>
  <si>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</si>
  <si>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</si>
  <si>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</si>
  <si>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</si>
  <si>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</si>
  <si>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</si>
  <si>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</si>
  <si>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</si>
  <si>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</si>
  <si>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</si>
  <si>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</si>
  <si>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</si>
  <si>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</si>
  <si>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</si>
  <si>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</si>
  <si>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</si>
  <si>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</si>
  <si>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</si>
  <si>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</si>
  <si>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</si>
  <si>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</si>
  <si>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</si>
  <si>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</si>
  <si>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</si>
  <si>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</si>
  <si>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</si>
  <si>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</si>
  <si>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</si>
  <si>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</si>
  <si>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</si>
  <si>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</si>
  <si>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</si>
  <si>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</si>
  <si>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</si>
  <si>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</si>
  <si>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</si>
  <si>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</si>
  <si>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</si>
  <si>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</si>
  <si>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</si>
  <si>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</si>
  <si>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</si>
  <si>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</si>
  <si>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</si>
  <si>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</si>
  <si>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</si>
  <si>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</si>
  <si>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</si>
  <si>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</si>
  <si>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</si>
  <si>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</si>
  <si>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</si>
  <si>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</si>
  <si>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</si>
  <si>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</si>
  <si>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</si>
  <si>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</si>
  <si>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</si>
  <si>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</si>
  <si>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</si>
  <si>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</si>
  <si>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</si>
  <si>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</si>
  <si>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</si>
  <si>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</si>
  <si>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</si>
  <si>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</si>
  <si>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</si>
  <si>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</si>
  <si>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</si>
  <si>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</si>
  <si>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</si>
  <si>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</si>
  <si>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</si>
  <si>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</si>
  <si>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</si>
  <si>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</si>
  <si>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</si>
  <si>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</si>
  <si>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</si>
  <si>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</si>
  <si>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</si>
  <si>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</si>
  <si>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</si>
  <si>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</si>
  <si>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</si>
  <si>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</si>
  <si>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</si>
  <si>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</si>
  <si>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</si>
  <si>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</si>
  <si>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</si>
  <si>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</si>
  <si>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</si>
  <si>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</si>
  <si>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</si>
  <si>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</si>
  <si>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</si>
  <si>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</si>
  <si>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</si>
  <si>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</si>
  <si>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</si>
  <si>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</si>
  <si>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</si>
  <si>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</si>
  <si>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</si>
  <si>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</si>
  <si>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</si>
  <si>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</si>
  <si>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</si>
  <si>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</si>
  <si>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</si>
  <si>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</si>
  <si>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</si>
  <si>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</si>
  <si>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</si>
  <si>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</si>
  <si>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</si>
  <si>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</si>
  <si>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</si>
  <si>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</si>
  <si>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</si>
  <si>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</si>
  <si>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</si>
  <si>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</si>
  <si>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</si>
  <si>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</si>
  <si>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</si>
  <si>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</si>
  <si>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</si>
  <si>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</si>
  <si>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</si>
  <si>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</si>
  <si>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</si>
  <si>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</si>
  <si>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</si>
  <si>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</si>
  <si>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</si>
  <si>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</si>
  <si>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</si>
  <si>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</si>
  <si>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</si>
  <si>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</si>
  <si>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</si>
  <si>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</si>
  <si>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</si>
  <si>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</si>
  <si>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</si>
  <si>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</si>
  <si>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</si>
  <si>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</si>
  <si>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</si>
  <si>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</si>
  <si>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</si>
  <si>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</si>
  <si>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</si>
  <si>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</si>
  <si>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</si>
  <si>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</si>
  <si>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</si>
  <si>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</si>
  <si>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</si>
  <si>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</si>
  <si>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</si>
  <si>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</si>
  <si>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</si>
  <si>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</si>
  <si>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</si>
  <si>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</si>
  <si>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</si>
  <si>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</si>
  <si>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</si>
  <si>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</si>
  <si>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</si>
  <si>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</si>
  <si>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</si>
  <si>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</si>
  <si>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</si>
  <si>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</si>
  <si>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</si>
  <si>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</si>
  <si>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</si>
  <si>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</si>
  <si>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</si>
  <si>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</si>
  <si>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</si>
  <si>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</si>
  <si>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</si>
  <si>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</si>
  <si>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</si>
  <si>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</si>
  <si>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</si>
  <si>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</si>
  <si>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</si>
  <si>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</si>
  <si>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</si>
  <si>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</si>
  <si>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</si>
  <si>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</si>
  <si>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</si>
  <si>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</si>
  <si>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</si>
  <si>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</si>
  <si>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</si>
  <si>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</si>
  <si>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</si>
  <si>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</si>
  <si>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</si>
  <si>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</si>
  <si>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</si>
  <si>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</si>
  <si>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</si>
  <si>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</si>
  <si>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</si>
  <si>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</si>
  <si>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</si>
  <si>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</si>
  <si>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</si>
  <si>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</si>
  <si>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</si>
  <si>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</si>
  <si>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</si>
  <si>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</si>
  <si>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</si>
  <si>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</si>
  <si>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</si>
  <si>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</si>
  <si>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</si>
  <si>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</si>
  <si>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</si>
  <si>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</si>
  <si>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</si>
  <si>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</si>
  <si>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</si>
  <si>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</si>
  <si>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</si>
  <si>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</si>
  <si>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</si>
  <si>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</si>
  <si>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</si>
  <si>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</si>
  <si>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</si>
  <si>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</si>
  <si>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</si>
  <si>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</si>
  <si>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</si>
  <si>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</si>
  <si>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</si>
  <si>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</si>
  <si>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</si>
  <si>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</si>
  <si>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</si>
  <si>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</si>
  <si>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</si>
  <si>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</si>
  <si>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</si>
  <si>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</si>
  <si>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</si>
  <si>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</si>
  <si>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</si>
  <si>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</si>
  <si>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</si>
  <si>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</si>
  <si>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</si>
  <si>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</si>
  <si>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</si>
  <si>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</si>
  <si>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</si>
  <si>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</si>
  <si>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</si>
  <si>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</si>
  <si>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</si>
  <si>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</si>
  <si>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</si>
  <si>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</si>
  <si>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</si>
  <si>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</si>
  <si>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</si>
  <si>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</si>
  <si>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</si>
  <si>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</si>
  <si>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</si>
  <si>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</si>
  <si>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</si>
  <si>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</si>
  <si>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</si>
  <si>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</si>
  <si>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</si>
  <si>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</si>
  <si>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</si>
  <si>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</si>
  <si>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</si>
  <si>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</si>
  <si>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</si>
  <si>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</si>
  <si>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</si>
  <si>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</si>
  <si>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</si>
  <si>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</si>
  <si>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</si>
  <si>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</si>
  <si>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</si>
  <si>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</si>
  <si>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</si>
  <si>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</si>
  <si>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</si>
  <si>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</si>
  <si>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</si>
  <si>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</si>
  <si>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</si>
  <si>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</si>
  <si>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</si>
  <si>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</si>
  <si>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</si>
  <si>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</si>
  <si>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</si>
  <si>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</si>
  <si>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</si>
  <si>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</si>
  <si>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</si>
  <si>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</si>
  <si>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</si>
  <si>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</si>
  <si>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</si>
  <si>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</si>
  <si>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</si>
  <si>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</si>
  <si>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</si>
  <si>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</si>
  <si>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</si>
  <si>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</si>
  <si>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</si>
  <si>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</si>
  <si>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</si>
  <si>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</si>
  <si>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</si>
  <si>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</si>
  <si>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</si>
  <si>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</si>
  <si>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</si>
  <si>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</si>
  <si>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</si>
  <si>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</si>
  <si>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</si>
  <si>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</si>
  <si>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</si>
  <si>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</si>
  <si>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</si>
  <si>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</si>
  <si>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</si>
  <si>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</si>
  <si>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</si>
  <si>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</si>
  <si>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</si>
  <si>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</si>
  <si>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</si>
  <si>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</si>
  <si>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</si>
  <si>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</si>
  <si>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</si>
  <si>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</si>
  <si>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</si>
  <si>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</si>
  <si>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</si>
  <si>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</si>
  <si>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</si>
  <si>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</si>
  <si>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</si>
  <si>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</si>
  <si>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</si>
  <si>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</si>
  <si>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</si>
  <si>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</si>
  <si>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</si>
  <si>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</si>
  <si>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</si>
  <si>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</si>
  <si>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</si>
  <si>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</si>
  <si>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</si>
  <si>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</si>
  <si>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</si>
  <si>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</si>
  <si>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</si>
  <si>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</si>
  <si>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</si>
  <si>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</si>
  <si>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</si>
  <si>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</si>
  <si>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</si>
  <si>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</si>
  <si>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</si>
  <si>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</si>
  <si>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</si>
  <si>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</si>
  <si>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</si>
  <si>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</si>
  <si>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</si>
  <si>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</si>
  <si>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</si>
  <si>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</si>
  <si>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</si>
  <si>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</si>
  <si>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</si>
  <si>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</si>
  <si>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</si>
  <si>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</si>
  <si>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</si>
  <si>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</si>
  <si>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</si>
  <si>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</si>
  <si>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</si>
  <si>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</si>
  <si>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</si>
  <si>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</si>
  <si>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</si>
  <si>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</si>
  <si>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</si>
  <si>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</si>
  <si>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</si>
  <si>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</si>
  <si>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</si>
  <si>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</si>
  <si>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</si>
  <si>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</si>
  <si>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</si>
  <si>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</si>
  <si>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</si>
  <si>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</si>
  <si>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</si>
  <si>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</si>
  <si>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</si>
  <si>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</si>
  <si>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</si>
  <si>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</si>
  <si>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</si>
  <si>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</si>
  <si>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</si>
  <si>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</si>
  <si>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</si>
  <si>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</si>
  <si>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</si>
  <si>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</si>
  <si>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</si>
  <si>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</si>
  <si>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</si>
  <si>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</si>
  <si>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</si>
  <si>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</si>
  <si>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</si>
  <si>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</si>
  <si>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</si>
  <si>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</si>
  <si>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</si>
  <si>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</si>
  <si>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</si>
  <si>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</si>
  <si>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</si>
  <si>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</si>
  <si>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</si>
  <si>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</si>
  <si>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</si>
  <si>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</si>
  <si>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</si>
  <si>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</si>
  <si>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</si>
  <si>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</si>
  <si>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</si>
  <si>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</si>
  <si>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</si>
  <si>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</si>
  <si>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</si>
  <si>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</si>
  <si>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</si>
  <si>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</si>
  <si>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</si>
  <si>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</si>
  <si>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</si>
  <si>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</si>
  <si>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</si>
  <si>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</si>
  <si>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</si>
  <si>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</si>
  <si>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</si>
  <si>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</si>
  <si>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</si>
  <si>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</si>
  <si>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</si>
  <si>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</si>
  <si>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</si>
  <si>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</si>
  <si>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</si>
  <si>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</si>
  <si>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</si>
  <si>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</si>
  <si>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</si>
  <si>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</si>
  <si>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</si>
  <si>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</si>
  <si>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</si>
  <si>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</si>
  <si>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</si>
  <si>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</si>
  <si>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</si>
  <si>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</si>
  <si>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</si>
  <si>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</si>
  <si>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</si>
  <si>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</si>
  <si>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</si>
  <si>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</si>
  <si>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</si>
  <si>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</si>
  <si>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</si>
  <si>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</si>
  <si>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</si>
  <si>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</si>
  <si>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</si>
  <si>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</si>
  <si>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</si>
  <si>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</si>
  <si>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</si>
  <si>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</si>
  <si>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</si>
  <si>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</si>
  <si>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</si>
  <si>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</si>
  <si>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</si>
  <si>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</si>
  <si>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</si>
  <si>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</si>
  <si>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</si>
  <si>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</si>
  <si>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</si>
  <si>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</si>
  <si>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</si>
  <si>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</si>
  <si>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</si>
  <si>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</si>
  <si>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</si>
  <si>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</si>
  <si>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</si>
  <si>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</si>
  <si>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</si>
  <si>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</si>
  <si>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</si>
  <si>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</si>
  <si>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</si>
  <si>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</si>
  <si>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</si>
  <si>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</si>
  <si>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</si>
  <si>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</si>
  <si>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</si>
  <si>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</si>
  <si>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</si>
  <si>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</si>
  <si>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</si>
  <si>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</si>
  <si>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</si>
  <si>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</si>
  <si>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</si>
  <si>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</si>
  <si>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</si>
  <si>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</si>
  <si>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</si>
  <si>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</si>
  <si>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</si>
  <si>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</si>
  <si>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</si>
  <si>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</si>
  <si>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</si>
  <si>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</si>
  <si>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</si>
  <si>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</si>
  <si>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</si>
  <si>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</si>
  <si>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</si>
  <si>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</si>
  <si>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</si>
  <si>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</si>
  <si>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</si>
  <si>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</si>
  <si>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</si>
  <si>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</si>
  <si>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</si>
  <si>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</si>
  <si>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</si>
  <si>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</si>
  <si>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</si>
  <si>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</si>
  <si>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</si>
  <si>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g - rozvoj športov, ktoré nie sú uznanými podľa zákona č. 440/2015 Z. z.</t>
  </si>
  <si>
    <t>vedenie konta VUB</t>
  </si>
  <si>
    <t>31320155</t>
  </si>
  <si>
    <t>VUB a.s.</t>
  </si>
  <si>
    <t>1/2025</t>
  </si>
  <si>
    <t>2/2025</t>
  </si>
  <si>
    <t>3/2025</t>
  </si>
  <si>
    <t>4/2025</t>
  </si>
  <si>
    <t>5/2025</t>
  </si>
  <si>
    <t>6/2025</t>
  </si>
  <si>
    <t>7/2025</t>
  </si>
  <si>
    <t>8/2025</t>
  </si>
  <si>
    <t>9/2025</t>
  </si>
  <si>
    <t>10/2025</t>
  </si>
  <si>
    <t>11/2025</t>
  </si>
  <si>
    <t>12/2025</t>
  </si>
  <si>
    <t>1/2026</t>
  </si>
  <si>
    <t>2/2026</t>
  </si>
  <si>
    <t>poplatky za platby</t>
  </si>
  <si>
    <t>3/2026</t>
  </si>
  <si>
    <t>2025026</t>
  </si>
  <si>
    <t>2025004</t>
  </si>
  <si>
    <t>56015569</t>
  </si>
  <si>
    <t>KN ACCOUNTING OFFICE s.r.o.</t>
  </si>
  <si>
    <t>22144</t>
  </si>
  <si>
    <t>Organizovanie podujatia- MAMMAL 55, zapožičanie tréningového náčinia - klietka č.1</t>
  </si>
  <si>
    <t>Organizovanie podujatia- MAMMAL 55, sprostredkovanie prenájom klietky - klietka č. 2</t>
  </si>
  <si>
    <t>KINGS GYM s.r.o.</t>
  </si>
  <si>
    <t>20250014</t>
  </si>
  <si>
    <t>20250015</t>
  </si>
  <si>
    <t>183/2025</t>
  </si>
  <si>
    <t>20250098</t>
  </si>
  <si>
    <t>20250099</t>
  </si>
  <si>
    <t>2398072025</t>
  </si>
  <si>
    <t>poplatok sepa prevod</t>
  </si>
  <si>
    <t>25071089</t>
  </si>
  <si>
    <t>1351773242</t>
  </si>
  <si>
    <t>O2 Slovakia, s.r.o.</t>
  </si>
  <si>
    <t>47 259 116</t>
  </si>
  <si>
    <t>Kiwi.com s.r.o.</t>
  </si>
  <si>
    <t>2025-44670281</t>
  </si>
  <si>
    <t>29352886</t>
  </si>
  <si>
    <t>Virgin Mobile UAE</t>
  </si>
  <si>
    <t>Zabezpečenie účasti na medzinárodnom podujatí Majstrovstvá Sveta mládeže Abu Dhabi IMMAF 2025 , letenky</t>
  </si>
  <si>
    <t>Zabezpečenie účasti na medzinárodnom podujatí Majstrovstvá sveta mládeže Abu Dhabi IMMAF 2025 , ubytovanie</t>
  </si>
  <si>
    <t>Zabezpečenie účasti na medzinárodnom podujatí Majstrovstvá sveta mládeže Abu Dhabi IMMAF 2025 , letenky</t>
  </si>
  <si>
    <t xml:space="preserve">Zabezpečenie účasti na medzinárodnom podujatí Majstrovstvá sveta mládeže Abu Dhabi IMMAF 2025 , SIM Registration </t>
  </si>
  <si>
    <t>mesačné poplatky paušál 5/2026</t>
  </si>
  <si>
    <t>mesačné poplatky paušál 6/2026 + neuhradená časť za 5/2025</t>
  </si>
  <si>
    <t>Rebeka Štalniková</t>
  </si>
  <si>
    <t>Tomáš Belianský - VideoZone</t>
  </si>
  <si>
    <t>Organizácia podujatia-  Prenájom ozvučenia a zapojenie a kabeláž ozvučenia MAMMAL 55 Majstrovstvá SR</t>
  </si>
  <si>
    <t>Organizácia podujatia - Náhrada za stratu času dobrovoľníka MAMMAL 55 Majstrovstvá SR</t>
  </si>
  <si>
    <t>Organizácia podujatia-  Prenájom a nastavenie Gopro Hero 12 a Canon R7, nastavenie a zapojenie kamier na stream  MAMMAL 55 Majstrovstvá SR</t>
  </si>
  <si>
    <t>Hal Production s.r.o.</t>
  </si>
  <si>
    <t>Organizácia podujatia- gravírované tabulky na opasky, MAMMAL 55 Majstrovstvá SR</t>
  </si>
  <si>
    <t>Organizácia podujatia- bannery do klietky MAMMAL 55 Majstrovstvá SR</t>
  </si>
  <si>
    <t>7792393590</t>
  </si>
  <si>
    <t>EXTREME HOBBY POLSKA Sp. Z o.o.</t>
  </si>
  <si>
    <t>Účasť na medzinárodnom podujatí Majstrovstvá sveta mládeže Abu Dhabi IMMAF 2025- Nákup športového oblečenia pre reprezentáciu</t>
  </si>
  <si>
    <t>2025-44409738</t>
  </si>
  <si>
    <t xml:space="preserve">International Mixed Martial Arts Federation </t>
  </si>
  <si>
    <t>Zabezpečenie účasti na medzinárodnom podujatí Majstrovstvá Sveta mládeže Abu Dhabi IMMAF 2025 , štartovné</t>
  </si>
  <si>
    <t>Organizácia podujatia - Mammal 51 a Mammal 54 v Nitre - prenájom priestorov a klietky</t>
  </si>
  <si>
    <t>SIRIZ, s.r.o.</t>
  </si>
  <si>
    <t>36564249</t>
  </si>
  <si>
    <t>003/2025</t>
  </si>
  <si>
    <t>Etihat Airways, United Arab Emirates</t>
  </si>
  <si>
    <t>Slovak Lines Express, a.s.</t>
  </si>
  <si>
    <t>44667345</t>
  </si>
  <si>
    <t>Zabezpečenie účasti na medzinárodnom podujatí Majstrovstvá sveta mládeže Abu Dhabi IMMAF 2025 , autobus cestovné lístky</t>
  </si>
  <si>
    <t>000783</t>
  </si>
  <si>
    <t>00392516</t>
  </si>
  <si>
    <t>Zabezpečenie účasti na medzinárodnom podujatí Majstrovstvá sveta mládeže Abu Dhabi IMMAF 2025 , Rent Abu Dhabi -prenájom auta</t>
  </si>
  <si>
    <t>00035594</t>
  </si>
  <si>
    <t>001489</t>
  </si>
  <si>
    <t>Universal Rent A Car.LLC</t>
  </si>
  <si>
    <t>001487</t>
  </si>
  <si>
    <t>19840</t>
  </si>
  <si>
    <t>Martin Hricka - HRICKA</t>
  </si>
  <si>
    <t>55643558</t>
  </si>
  <si>
    <t>Naprogramovanie adresarov, podadresarova jednotlivých sekcií a nahadzovanie dát, webstránka mammal.sk</t>
  </si>
  <si>
    <t>ADNOC Distribution</t>
  </si>
  <si>
    <t>Zabezpečenie účasti na medzinárodnom podujatí Majstrovstvá sveta mládeže Abu Dhabi IMMAF 2025 , Rent Abu Dhabi -tankovanie benzín do prenájatého auta</t>
  </si>
  <si>
    <t>874463</t>
  </si>
  <si>
    <t>874462</t>
  </si>
  <si>
    <t>100069993200003</t>
  </si>
  <si>
    <t>Parkonic Parking System and Management LLC</t>
  </si>
  <si>
    <t>2601753338157952</t>
  </si>
  <si>
    <t xml:space="preserve">Zabezpečenie účasti na medzinárodnom podujatí Majstrovstvá sveta mládeže Abu Dhabi IMMAF 2025 , parkovné </t>
  </si>
  <si>
    <t>1531267</t>
  </si>
  <si>
    <t>100042155900003</t>
  </si>
  <si>
    <t>ABU Dhabi Taxi</t>
  </si>
  <si>
    <t>Zabezpečenie účasti na medzinárodnom podujatí Majstrovstvá sveta mládeže Abu Dhabi IMMAF 2025 ,ABU DHABI TAXI preprava</t>
  </si>
  <si>
    <t>100047714000003</t>
  </si>
  <si>
    <t>Ročný poplatok vydanie karty</t>
  </si>
  <si>
    <t>08/2025</t>
  </si>
  <si>
    <t>Natáčanie, rozhovory na MS IMMAF</t>
  </si>
  <si>
    <t>Prenájom Canon R7,SONY ZVE,reproduktorov, DJI mic v NR a BA na MS IMMAF</t>
  </si>
  <si>
    <t>Odoslanie zásielky - pošta</t>
  </si>
  <si>
    <t>20250020</t>
  </si>
  <si>
    <t>20250024</t>
  </si>
  <si>
    <t>36631124</t>
  </si>
  <si>
    <t>937</t>
  </si>
  <si>
    <t>50610261</t>
  </si>
  <si>
    <t>Organizácia podujatia : Poskytnutie priestorov športového klubu na MAMMAL 56</t>
  </si>
  <si>
    <t>22150</t>
  </si>
  <si>
    <t>Železničná spoločnosť Slovensko, a.s.</t>
  </si>
  <si>
    <t>35914939</t>
  </si>
  <si>
    <t>000049</t>
  </si>
  <si>
    <t xml:space="preserve">International Vision Travel </t>
  </si>
  <si>
    <t>100225468600003</t>
  </si>
  <si>
    <t>25071093</t>
  </si>
  <si>
    <t xml:space="preserve">Cestovný lístok - vlak prepravné náklady </t>
  </si>
  <si>
    <t>1133110303004780</t>
  </si>
  <si>
    <t>Účasť na medzinárodnom podujatí:Sústredenie reprezentácie pred Majstrovstvami sveta v Tbilisi junior/senior prenájom priestorov a klietky</t>
  </si>
  <si>
    <t>007/2025</t>
  </si>
  <si>
    <t>Alza.sk s.r.o.</t>
  </si>
  <si>
    <t>Ondrej Vaňo</t>
  </si>
  <si>
    <t>Internet</t>
  </si>
  <si>
    <t>1133110334362658</t>
  </si>
  <si>
    <t>mesačné poplatky paušál 7/2026</t>
  </si>
  <si>
    <t>1391881006</t>
  </si>
  <si>
    <t>1133110338022689</t>
  </si>
  <si>
    <t>133110349528004</t>
  </si>
  <si>
    <t>5413833534</t>
  </si>
  <si>
    <t>nákup kancelárske potreby</t>
  </si>
  <si>
    <t>preprava, výkladka,nákladka, MAMMAL BA</t>
  </si>
  <si>
    <t>250011</t>
  </si>
  <si>
    <t>2845334697</t>
  </si>
  <si>
    <t>Orange Slovensko, a.s.</t>
  </si>
  <si>
    <t>35697270</t>
  </si>
  <si>
    <t xml:space="preserve">Daniel Čerpák </t>
  </si>
  <si>
    <t xml:space="preserve">Organizovanie podujatia Ligové kolo 56 BA- Rozhodca </t>
  </si>
  <si>
    <t>20250006</t>
  </si>
  <si>
    <t xml:space="preserve">Tomáš Kohout </t>
  </si>
  <si>
    <t>Ladislav Hanniker</t>
  </si>
  <si>
    <t>Účasť na medzinárodnom podujatí Majstrovstvá sveta juniorov seniorov Tbilisi  IMMAF 2025- Nákup športového oblečenia pre reprezentáciu</t>
  </si>
  <si>
    <t>Členský poplatok v svetovej organizácii IMMAF 2025</t>
  </si>
  <si>
    <t>79/2025</t>
  </si>
  <si>
    <t>133110379547177</t>
  </si>
  <si>
    <t xml:space="preserve">Servisné práce HW + SW, technická podpora </t>
  </si>
  <si>
    <t>ANMARCOMP s.r.o.</t>
  </si>
  <si>
    <t>52281965</t>
  </si>
  <si>
    <t>10294</t>
  </si>
  <si>
    <t>3096/09/2025</t>
  </si>
  <si>
    <t>2025005</t>
  </si>
  <si>
    <t>1006</t>
  </si>
  <si>
    <t>mesačné poplatky paušál 8/2026</t>
  </si>
  <si>
    <t>mesačné poplatky paušál 9/2026</t>
  </si>
  <si>
    <t>Victory sport, spol. s r.o.</t>
  </si>
  <si>
    <t>PowerBeast s.r.o.</t>
  </si>
  <si>
    <t>55774326</t>
  </si>
  <si>
    <t>Organizovanie podujatia : Výpomoc pri organizácii športového podujatia Mammal 56</t>
  </si>
  <si>
    <t>Black Swan DP9, s.r.o.</t>
  </si>
  <si>
    <t>51682761</t>
  </si>
  <si>
    <t>športový koučing</t>
  </si>
  <si>
    <t>Využívanie služieb portálu www.sportinfo.sk</t>
  </si>
  <si>
    <t>E023/2025</t>
  </si>
  <si>
    <t>Mgr. Ľubomír Striežovský</t>
  </si>
  <si>
    <t>40391639</t>
  </si>
  <si>
    <t>1471870719</t>
  </si>
  <si>
    <t>1511869221</t>
  </si>
  <si>
    <t>1471870705</t>
  </si>
  <si>
    <t>1133110410998722</t>
  </si>
  <si>
    <t>1133110416653216</t>
  </si>
  <si>
    <t>Poplatok za zriadenie neštandardného pripojenia - Internet</t>
  </si>
  <si>
    <t>2853873394</t>
  </si>
  <si>
    <t>20250193</t>
  </si>
  <si>
    <t>1133110427734050</t>
  </si>
  <si>
    <t>Organizácia podujatia - MAMMAL 57, poháre</t>
  </si>
  <si>
    <t>Organizácia podujatia - MAMMAL 57 Bannery 300x30 cm</t>
  </si>
  <si>
    <t>1000146925</t>
  </si>
  <si>
    <t>Preprava športového zariadenia, nákladka , výkladka</t>
  </si>
  <si>
    <t>250013</t>
  </si>
  <si>
    <t>250017</t>
  </si>
  <si>
    <t>1133110437056962</t>
  </si>
  <si>
    <t>1037112023189505</t>
  </si>
  <si>
    <t>25001</t>
  </si>
  <si>
    <t>Zálohová platba k preprave športového zaroadenia</t>
  </si>
  <si>
    <t>nákup mikrofón, rozbočovač, kábel</t>
  </si>
  <si>
    <t>5414704233</t>
  </si>
  <si>
    <t xml:space="preserve">Webstránka, programatorské služby </t>
  </si>
  <si>
    <t>2025051</t>
  </si>
  <si>
    <t>nákup návleky na topánky, identifikačné náramky</t>
  </si>
  <si>
    <t>5414735569</t>
  </si>
  <si>
    <t>2025053</t>
  </si>
  <si>
    <t>Dizajn viacpodstránkovej webstránky, vklad obsahu, programovanie klikateľnej galérie, preklad web stránky do AJ</t>
  </si>
  <si>
    <t>OdKarla.cz - Auction Info s.r.o.</t>
  </si>
  <si>
    <t>28093283</t>
  </si>
  <si>
    <t>40250442787</t>
  </si>
  <si>
    <t>Prenájom oplitckého konvertora - internet</t>
  </si>
  <si>
    <t>2860315028</t>
  </si>
  <si>
    <t>Eva Pavlikova</t>
  </si>
  <si>
    <t>LaDanza Rental s.r.o.</t>
  </si>
  <si>
    <t>The Economy In Sport Consulting s.r.o.</t>
  </si>
  <si>
    <t>Furnizor DESIGN TROPHY S.R.L.</t>
  </si>
  <si>
    <t>46866820</t>
  </si>
  <si>
    <t xml:space="preserve">Medaile Mammal nákup </t>
  </si>
  <si>
    <t>0384</t>
  </si>
  <si>
    <t xml:space="preserve">Creative Erik s.r.o. </t>
  </si>
  <si>
    <t>53716744</t>
  </si>
  <si>
    <t>2025030</t>
  </si>
  <si>
    <t>2025060</t>
  </si>
  <si>
    <t>Tvorba propagačného a prezentačného obsahu MAMMAL</t>
  </si>
  <si>
    <t xml:space="preserve">Organizovanie podujatia Ligové kolo MAMMAL 58 - Rozhodca </t>
  </si>
  <si>
    <t xml:space="preserve">Organizovanie podujatia Ligové kolo MAMMAL 57 - Rozhodca </t>
  </si>
  <si>
    <t>Pavol Trajlinek</t>
  </si>
  <si>
    <t>Tomáš Kohout</t>
  </si>
  <si>
    <t>PeterPapáťek</t>
  </si>
  <si>
    <t>Katarína Vargová</t>
  </si>
  <si>
    <t>20250007</t>
  </si>
  <si>
    <t>20250008</t>
  </si>
  <si>
    <t>Nákup - video kábel</t>
  </si>
  <si>
    <t>1008</t>
  </si>
  <si>
    <t>1010</t>
  </si>
  <si>
    <t>20250036</t>
  </si>
  <si>
    <t>55337899</t>
  </si>
  <si>
    <t>22158</t>
  </si>
  <si>
    <t>Organizácia podujatia - Náhrada za stratu času dobrovoľníka MAMMAL 58 v Martine</t>
  </si>
  <si>
    <t>House Of Power o.o.</t>
  </si>
  <si>
    <t>2400019412</t>
  </si>
  <si>
    <t>EUROKO, spol s r.o.</t>
  </si>
  <si>
    <t>36591688</t>
  </si>
  <si>
    <t xml:space="preserve">Laminovačka - nákup </t>
  </si>
  <si>
    <t>5416372551</t>
  </si>
  <si>
    <t>56629079</t>
  </si>
  <si>
    <t>FA3250022</t>
  </si>
  <si>
    <t>FA3250023</t>
  </si>
  <si>
    <t>250100055</t>
  </si>
  <si>
    <t>Spracovanie účtovníctva za rok 2025</t>
  </si>
  <si>
    <t>Perniš a Partners, s.r.o.</t>
  </si>
  <si>
    <t>55615104</t>
  </si>
  <si>
    <t>2025/11/1</t>
  </si>
  <si>
    <t xml:space="preserve">Právne poradenstvo a konzultácie </t>
  </si>
  <si>
    <t>Peter Papáček</t>
  </si>
  <si>
    <t>Martin Prus</t>
  </si>
  <si>
    <t>Organizácia podujatia - Výpomoc pri organizovaní športového podujatia MAMMAL 58 v Martine</t>
  </si>
  <si>
    <t>Organizácia podujatia - Doprava, montáž, demontáž, technická obsluha MAMMAL 58</t>
  </si>
  <si>
    <t>Organizácia podujatia - Zapožičanie trénigového náčinia na ligové kolo MAMMAL 58 v Martine</t>
  </si>
  <si>
    <t>Organizácia podujatia - nákup- označovacie náramky</t>
  </si>
  <si>
    <t>Organizácia podujatia - Technické zabezpečenie športového podujatia - ozvučenie Mammal 58</t>
  </si>
  <si>
    <t>Organizácia podujatia  - Technické zabezpečenie športového podujatia - ozvučenie Mammal 57</t>
  </si>
  <si>
    <t>20250035</t>
  </si>
  <si>
    <t>Organizácia podujatia - Výpomoc pri organizovaní športového podujatia MAMMAL 57 v Martine</t>
  </si>
  <si>
    <t>Organizácia podujatia - Prenájom klietky bez dopravy a vrátane technického zabezpečenia pre MAMMAL 58</t>
  </si>
  <si>
    <t>2025016</t>
  </si>
  <si>
    <t>Organizácia podujatia - Prenájom klietky bez dopravy a vrátane technického zabezpečenia pre MAMMAL 57</t>
  </si>
  <si>
    <t>2025015</t>
  </si>
  <si>
    <t>Soňa Foltinovičova - Dizajn</t>
  </si>
  <si>
    <t>51642204</t>
  </si>
  <si>
    <t>CHAOS Bratislava, športový klub</t>
  </si>
  <si>
    <t>350223</t>
  </si>
  <si>
    <t>57074763</t>
  </si>
  <si>
    <t>úprava webstránky, naprogramovanie registračného formuláru, pridanie záložiek, tvorba SSL certifikátu a nastavenie platobnej brány</t>
  </si>
  <si>
    <t>2025006</t>
  </si>
  <si>
    <t>1007</t>
  </si>
  <si>
    <t>Organizácia podujatia  -Výpomoc pri organizovaní športového podujatia MAMMAL 57 v Martine</t>
  </si>
  <si>
    <t>5416066872</t>
  </si>
  <si>
    <t>Členský poplatok v svetovej organizácii IMMAF 2025- platba bola vrátená mýlný účet (vynulovaný stav)</t>
  </si>
  <si>
    <t>342/2025</t>
  </si>
  <si>
    <t>Zabezpečenie účasti na medzinárodnom podujatí Majstrovstvá Európy mládeže, juniorov, seniorov Belehrad IMMAF 2026 , štartovné</t>
  </si>
  <si>
    <t>Refundácia nákladov klubu- oprava klietky, budovanie športovej infraštruktúry</t>
  </si>
  <si>
    <t>29.1.2026</t>
  </si>
  <si>
    <t>290012026</t>
  </si>
  <si>
    <t>mesačné poplatky paušál 10/2026</t>
  </si>
  <si>
    <t>Využívanie služieb portálu www.sportinfo.sk doplatok z FA</t>
  </si>
  <si>
    <t xml:space="preserve">Poplatok - potvrdenie o vedené účtu </t>
  </si>
  <si>
    <t>Cestovný lístok - vlak prepravné náklady , BA-PE</t>
  </si>
  <si>
    <t>Členský poplatok v svetovej organizácii IMMAF 2026</t>
  </si>
  <si>
    <t>052/2026</t>
  </si>
  <si>
    <t>nákup klávesnica, batérie</t>
  </si>
  <si>
    <t>1903</t>
  </si>
  <si>
    <t>NAY a.s.</t>
  </si>
  <si>
    <t>35739487</t>
  </si>
  <si>
    <t>1133110552957313</t>
  </si>
  <si>
    <t>1133110542454839</t>
  </si>
  <si>
    <t>Cestovný lístok - vlak prepravné náklady - Leopoldov-BA</t>
  </si>
  <si>
    <t>1133110553048350</t>
  </si>
  <si>
    <t>1133110553265992</t>
  </si>
  <si>
    <t>Účasť na medzinárodnom podujatí Majstrovstvá Belehrad IMMAF 2026- Nákup športového oblečenia pre reprezentáciu</t>
  </si>
  <si>
    <t>1009</t>
  </si>
  <si>
    <t>2026003</t>
  </si>
  <si>
    <t>Programatorské služby, subdoména</t>
  </si>
  <si>
    <t xml:space="preserve">Organizovanie podujatia Ligové kolo MAMMAL 59 - Rozhodca </t>
  </si>
  <si>
    <t>1481939546</t>
  </si>
  <si>
    <t>1531994975</t>
  </si>
  <si>
    <t>FaxCopy a.s.</t>
  </si>
  <si>
    <t>35729040</t>
  </si>
  <si>
    <t>20312026225</t>
  </si>
  <si>
    <t xml:space="preserve">Farebná tlač </t>
  </si>
  <si>
    <t xml:space="preserve">Nákup - modem </t>
  </si>
  <si>
    <t>5226018898</t>
  </si>
  <si>
    <t>20260001</t>
  </si>
  <si>
    <t>nákup . Kancelárske potreby</t>
  </si>
  <si>
    <t>FAST PLUS, a.s.</t>
  </si>
  <si>
    <t>11790075</t>
  </si>
  <si>
    <t>35712783</t>
  </si>
  <si>
    <t>Planeo - nákup predlžovacie prívody</t>
  </si>
  <si>
    <t xml:space="preserve">Hotel H41 Belehrad </t>
  </si>
  <si>
    <t>Zabezpečenie účasti na medzinárodnom podujatí Majstrovstvá Európy  Belehrad IMMAF 2026 , ubytovanie</t>
  </si>
  <si>
    <t>21553441</t>
  </si>
  <si>
    <t>1133110598984621</t>
  </si>
  <si>
    <t>HB design s.r.o.</t>
  </si>
  <si>
    <t>50959956</t>
  </si>
  <si>
    <t>006/2026</t>
  </si>
  <si>
    <t>8941</t>
  </si>
  <si>
    <t>8942</t>
  </si>
  <si>
    <t>5417924924</t>
  </si>
  <si>
    <t>Organizácia podujatia - Náhrada za stratu času dobrovoľníka MAMMAL 59 v Martine</t>
  </si>
  <si>
    <t xml:space="preserve">Organizovanie podujatia Ligové kolo MAMMAL 60 - Rozhodca </t>
  </si>
  <si>
    <t>Organizácia podujatia - Náhrada za stratu času dobrovoľníka 1k</t>
  </si>
  <si>
    <t>Organizácia podujatia - Náhrada za stratu času dobrovoľníka 2k</t>
  </si>
  <si>
    <t>Organizácia podujatia - Náhrada za stratu času dobrovoľníka 3k</t>
  </si>
  <si>
    <t>Organizácia podujatia - Náhrada za stratu času dobrovoľníka 4k</t>
  </si>
  <si>
    <t>260100020</t>
  </si>
  <si>
    <t>Právne služby</t>
  </si>
  <si>
    <t>20260302</t>
  </si>
  <si>
    <t>Denisa Pravdova</t>
  </si>
  <si>
    <t>2026002</t>
  </si>
  <si>
    <t xml:space="preserve">Natália Ružova </t>
  </si>
  <si>
    <t>Design Trophy S.R.L.</t>
  </si>
  <si>
    <t>Thai box fighters o.z.</t>
  </si>
  <si>
    <t>1133110607764232</t>
  </si>
  <si>
    <t>20260007</t>
  </si>
  <si>
    <t>Organizácia podujatia - Prenájom klietky bez dopravy a vrátane technického zabezpečenia pre MAMMAL 59</t>
  </si>
  <si>
    <t>mesačné poplatky paušál 12/2025 a 1/2026</t>
  </si>
  <si>
    <t>mesačné poplatky paušál 11/2025</t>
  </si>
  <si>
    <t>1481978864</t>
  </si>
  <si>
    <t>2869703442</t>
  </si>
  <si>
    <t>internet</t>
  </si>
  <si>
    <t>2874397479</t>
  </si>
  <si>
    <t>51697165</t>
  </si>
  <si>
    <t>20260050</t>
  </si>
  <si>
    <t xml:space="preserve">Organizácia podujatia - Medaile mammal nákup </t>
  </si>
  <si>
    <t>Organizácia podujatia - Plakety na opasky</t>
  </si>
  <si>
    <t>0439</t>
  </si>
  <si>
    <t>Organizácia podujatia - Výpomoc pri organizovaní športového podujatia MAMMAL 60</t>
  </si>
  <si>
    <t>Websupport s.r.o.</t>
  </si>
  <si>
    <t>36421928</t>
  </si>
  <si>
    <t>Hosting, domény</t>
  </si>
  <si>
    <t>126094269</t>
  </si>
  <si>
    <t>2879104984</t>
  </si>
  <si>
    <t>20260003</t>
  </si>
  <si>
    <t>54996406</t>
  </si>
  <si>
    <t>Organizácia podujatia - Prenájom klietky bez dopravy a vrátane technického zabezpečenia pre MAMMAL 60</t>
  </si>
  <si>
    <t>20260009</t>
  </si>
  <si>
    <t>5418084674</t>
  </si>
  <si>
    <t>20260059</t>
  </si>
  <si>
    <t>42273889</t>
  </si>
  <si>
    <t>Gladiators Team Partizánske</t>
  </si>
  <si>
    <t xml:space="preserve">Refindácia časti nákladov za prenájom priestorov - Gladiators team Partizánske, podpora klubu </t>
  </si>
  <si>
    <t>Organizácia podujatia - banner na podujatie MAMMAL</t>
  </si>
  <si>
    <t>refundácia nákladov za štartovné Victoria Scalli (na účet zák. zástupcu) na Majstrovstvá Ěurópy mládeže, juniori, seniori Belehrad 2026 IMMAF</t>
  </si>
  <si>
    <t>refundácia nákladov za štartovné na Majstrovstvá Ěurópy mládeže, juniori, seniori Belehrad 2026 IMMAF</t>
  </si>
  <si>
    <t>Andrea Štukova</t>
  </si>
  <si>
    <t>Tričká s potlačou- MAMMAL - Slovenský zväz MMA</t>
  </si>
  <si>
    <t>Ľubomír Dobrovoda - DTL</t>
  </si>
  <si>
    <t>37615564</t>
  </si>
  <si>
    <t>Dialničný hraničný prechod- dialničná známka Maďarsko , pracovná cesta za predstaviteľmi maďarskej organizácie MMA, spoločná tlačová konferencia, vzájomná spolupráca a príprava na spoločné medzinárodné podujatie</t>
  </si>
  <si>
    <t>Dialničný hraničný prechod- dialničná známka Maďarsko , pracovná cesta za predstaviteľmi maďarskej organizácie MMA, spoločné podujatie</t>
  </si>
  <si>
    <t>Organizovanie podujatia Ligové kolo MAMMAL 58 - ubytovanie Martin apartmány</t>
  </si>
  <si>
    <t>Martin Kalnický - AMA</t>
  </si>
  <si>
    <t>37405462</t>
  </si>
  <si>
    <t>25100261</t>
  </si>
  <si>
    <t xml:space="preserve">Nákup plynové trubky, fanfáry </t>
  </si>
  <si>
    <t>Poštové služby- odoslanie zásielky</t>
  </si>
  <si>
    <t>PAPERMAX, s.r.o.</t>
  </si>
  <si>
    <t xml:space="preserve">Organizácia podujatia Nákup: Lepiace pásky červená, modrá, akrylátové lepidlo </t>
  </si>
  <si>
    <t>04296966</t>
  </si>
  <si>
    <t>2520009039</t>
  </si>
  <si>
    <t>Zabezpečenie účasti na medzinárodnom podujatí Majstrovstvá sveta junior senior Tbilisi IMMAF 2025 , letenky</t>
  </si>
  <si>
    <t>25OAFCH-0668397</t>
  </si>
  <si>
    <t>BravoNext SA</t>
  </si>
  <si>
    <t>Che-115.704.228 IVA</t>
  </si>
  <si>
    <t>Zabezpečenie účasti na medzinárodnom podujatí Majstrovstvá sveta junior senior Tbilisi IMMAF 2025 , autobus cestovné lístky- Bratislava-Viedeň</t>
  </si>
  <si>
    <t>3293489319</t>
  </si>
  <si>
    <t>Zabezpečenie účasti na medzinárodnom podujatí Majstrovstvá sveta junior senior Tbilisi IMMAF 2025 , autobus FLIXBUS cestovné lístky Vieden-Bratislava</t>
  </si>
  <si>
    <t>05275272</t>
  </si>
  <si>
    <t>FlixBus CZ s.r.o.</t>
  </si>
  <si>
    <t>Boutique Hotel MOJO</t>
  </si>
  <si>
    <t>Zabezpečenie účasti na medzinárodnom podujatí Majstrovstvá sveta junior senior Tbilisi IMMAF 2025 , Ubytovanie</t>
  </si>
  <si>
    <t>Zabezpečenie účasti na medzinárodnom podujatí Majstrovstvá sveta junior senior Tbilisi IMMAF 2025 , Letenka - Viedeň - Istanbul</t>
  </si>
  <si>
    <t>Zabezpečenie účasti na medzinárodnom podujatí Majstrovstvá sveta junior senior Tbilisi IMMAF 2025 , letenka Istanbul - Tbilisi</t>
  </si>
  <si>
    <t xml:space="preserve">Pegasus Airlines </t>
  </si>
  <si>
    <t>Ševt a.s.</t>
  </si>
  <si>
    <t>Kancelárske potreby nákup- zakladače</t>
  </si>
  <si>
    <t>31331131</t>
  </si>
  <si>
    <t>42542022501</t>
  </si>
  <si>
    <t>250929314144</t>
  </si>
  <si>
    <t>1133110379983778</t>
  </si>
  <si>
    <t>Poštové služby</t>
  </si>
  <si>
    <t>1133110349004103</t>
  </si>
  <si>
    <t>Spravovanie webovej stránky www.mammal.sk</t>
  </si>
  <si>
    <t>2025058</t>
  </si>
  <si>
    <t xml:space="preserve">Zabezpečenie účasti na medzinárodnom podujatí Majstrovstvá sveta mládeže Abu Dhabi IMMAF 2025, po podujatí cesta Viedeň Letisko - Linz, účel cesta do Českých Budejovíc možná spolupráca s klubom </t>
  </si>
  <si>
    <t>00764984</t>
  </si>
  <si>
    <t>OBB Personenverkehr AG</t>
  </si>
  <si>
    <t>ATU162281308</t>
  </si>
  <si>
    <t>Organizácia podujatia - Výpomoc pri organizovaní športového podujatia MAMMAL 59</t>
  </si>
  <si>
    <t>House Of Power o.z.</t>
  </si>
  <si>
    <t>2025/001</t>
  </si>
  <si>
    <t>2026/001</t>
  </si>
  <si>
    <t>2025/002</t>
  </si>
  <si>
    <t>2025/003</t>
  </si>
  <si>
    <t>2025/004</t>
  </si>
  <si>
    <t>2025/005</t>
  </si>
  <si>
    <t>2025/006</t>
  </si>
  <si>
    <t>2025/007</t>
  </si>
  <si>
    <t>2025/008</t>
  </si>
  <si>
    <t>2025/009</t>
  </si>
  <si>
    <t>2025/010</t>
  </si>
  <si>
    <t>2025/011</t>
  </si>
  <si>
    <t>2025/012</t>
  </si>
  <si>
    <t>2025/013</t>
  </si>
  <si>
    <t>2025/014</t>
  </si>
  <si>
    <t>2025/015</t>
  </si>
  <si>
    <t>2025/016</t>
  </si>
  <si>
    <t>2025/017</t>
  </si>
  <si>
    <t>2025/018</t>
  </si>
  <si>
    <t>2025/019</t>
  </si>
  <si>
    <t>2026/002</t>
  </si>
  <si>
    <t>2026/003</t>
  </si>
  <si>
    <t>2026/004</t>
  </si>
  <si>
    <t>2026/005</t>
  </si>
  <si>
    <t>2026/006</t>
  </si>
  <si>
    <t>2025/020</t>
  </si>
  <si>
    <t>2025/021</t>
  </si>
  <si>
    <t>2025/022</t>
  </si>
  <si>
    <t>2025/023</t>
  </si>
  <si>
    <t>2025/024</t>
  </si>
  <si>
    <t>2025/025</t>
  </si>
  <si>
    <t>2025/026</t>
  </si>
  <si>
    <t>2025/027</t>
  </si>
  <si>
    <t>2025/028</t>
  </si>
  <si>
    <t>2025/029</t>
  </si>
  <si>
    <t>2025/030</t>
  </si>
  <si>
    <t>2025/031</t>
  </si>
  <si>
    <t>2025/032</t>
  </si>
  <si>
    <t>2025/033</t>
  </si>
  <si>
    <t>2025/034</t>
  </si>
  <si>
    <t>2025/035</t>
  </si>
  <si>
    <t>2025/036</t>
  </si>
  <si>
    <t>2025/037</t>
  </si>
  <si>
    <t>2025/038</t>
  </si>
  <si>
    <t>2025/039</t>
  </si>
  <si>
    <t>2025/040</t>
  </si>
  <si>
    <t>2025/041</t>
  </si>
  <si>
    <t>2025/042</t>
  </si>
  <si>
    <t>2025/043</t>
  </si>
  <si>
    <t>2025/044</t>
  </si>
  <si>
    <t>2025/045</t>
  </si>
  <si>
    <t>2025/046</t>
  </si>
  <si>
    <t>2025/047</t>
  </si>
  <si>
    <t>2025/048</t>
  </si>
  <si>
    <t>2025/049</t>
  </si>
  <si>
    <t>2025/050</t>
  </si>
  <si>
    <t>2025/051</t>
  </si>
  <si>
    <t>2025/052</t>
  </si>
  <si>
    <t>2025/053</t>
  </si>
  <si>
    <t>2025/054</t>
  </si>
  <si>
    <t>2025/055</t>
  </si>
  <si>
    <t>2025/056</t>
  </si>
  <si>
    <t>2025/057</t>
  </si>
  <si>
    <t>2025/058</t>
  </si>
  <si>
    <t>2025/059</t>
  </si>
  <si>
    <t>2025/060</t>
  </si>
  <si>
    <t>2025/061</t>
  </si>
  <si>
    <t>2025/062</t>
  </si>
  <si>
    <t>2025/063</t>
  </si>
  <si>
    <t>2025/064</t>
  </si>
  <si>
    <t>2025/065</t>
  </si>
  <si>
    <t>2025/066</t>
  </si>
  <si>
    <t>2025/067</t>
  </si>
  <si>
    <t>2025/068</t>
  </si>
  <si>
    <t>2025/069</t>
  </si>
  <si>
    <t>2025/070</t>
  </si>
  <si>
    <t>2025/071</t>
  </si>
  <si>
    <t>2025/072</t>
  </si>
  <si>
    <t>2025/073</t>
  </si>
  <si>
    <t>2025/074</t>
  </si>
  <si>
    <t>2025/075</t>
  </si>
  <si>
    <t>2025/076</t>
  </si>
  <si>
    <t>2025/077</t>
  </si>
  <si>
    <t>2025/078</t>
  </si>
  <si>
    <t>2025/079</t>
  </si>
  <si>
    <t>2025/080</t>
  </si>
  <si>
    <t>2025/081</t>
  </si>
  <si>
    <t>2025/082</t>
  </si>
  <si>
    <t>2025/083</t>
  </si>
  <si>
    <t>2025/084</t>
  </si>
  <si>
    <t>2025/085</t>
  </si>
  <si>
    <t>2025/086</t>
  </si>
  <si>
    <t>2025/087</t>
  </si>
  <si>
    <t>2025/088</t>
  </si>
  <si>
    <t>2025/089</t>
  </si>
  <si>
    <t>2025/090</t>
  </si>
  <si>
    <t>2025/091</t>
  </si>
  <si>
    <t>2025/092</t>
  </si>
  <si>
    <t>2025/093</t>
  </si>
  <si>
    <t>2025/094</t>
  </si>
  <si>
    <t>2025/095</t>
  </si>
  <si>
    <t>2025/096</t>
  </si>
  <si>
    <t>2025/097</t>
  </si>
  <si>
    <t>2025/098</t>
  </si>
  <si>
    <t>2025/099</t>
  </si>
  <si>
    <t>2025/100</t>
  </si>
  <si>
    <t>2025/101</t>
  </si>
  <si>
    <t>2025/102</t>
  </si>
  <si>
    <t>2025/103</t>
  </si>
  <si>
    <t>2025/104</t>
  </si>
  <si>
    <t>2025/105</t>
  </si>
  <si>
    <t>2025/106</t>
  </si>
  <si>
    <t>2025/107</t>
  </si>
  <si>
    <t>2025/108</t>
  </si>
  <si>
    <t>2025/109</t>
  </si>
  <si>
    <t>2025/110</t>
  </si>
  <si>
    <t>2025/111</t>
  </si>
  <si>
    <t>2025/112</t>
  </si>
  <si>
    <t>2025/113</t>
  </si>
  <si>
    <t>2025/114</t>
  </si>
  <si>
    <t>2025/115</t>
  </si>
  <si>
    <t>2025/116</t>
  </si>
  <si>
    <t>2025/117</t>
  </si>
  <si>
    <t>2025/118</t>
  </si>
  <si>
    <t>2025/119</t>
  </si>
  <si>
    <t>2025/120</t>
  </si>
  <si>
    <t>2025/121</t>
  </si>
  <si>
    <t>2025/122</t>
  </si>
  <si>
    <t>2025/123</t>
  </si>
  <si>
    <t>2025/124</t>
  </si>
  <si>
    <t>2025/125</t>
  </si>
  <si>
    <t>2025/126</t>
  </si>
  <si>
    <t>2025/127</t>
  </si>
  <si>
    <t>2025/128</t>
  </si>
  <si>
    <t>2025/129</t>
  </si>
  <si>
    <t>2025/130</t>
  </si>
  <si>
    <t>2025/131</t>
  </si>
  <si>
    <t>2025/132</t>
  </si>
  <si>
    <t>2025/133</t>
  </si>
  <si>
    <t>2025/134</t>
  </si>
  <si>
    <t>2025/135</t>
  </si>
  <si>
    <t>2025/136</t>
  </si>
  <si>
    <t>2025/137</t>
  </si>
  <si>
    <t>2025/138</t>
  </si>
  <si>
    <t>2025/139</t>
  </si>
  <si>
    <t>2025/140</t>
  </si>
  <si>
    <t>2025/141</t>
  </si>
  <si>
    <t>2025/142</t>
  </si>
  <si>
    <t>2025/143</t>
  </si>
  <si>
    <t>2025/144</t>
  </si>
  <si>
    <t>2026/007</t>
  </si>
  <si>
    <t>2026/008</t>
  </si>
  <si>
    <t>2026/009</t>
  </si>
  <si>
    <t>2026/010</t>
  </si>
  <si>
    <t>2026/011</t>
  </si>
  <si>
    <t>2026/012</t>
  </si>
  <si>
    <t>2026/013</t>
  </si>
  <si>
    <t>2026/014</t>
  </si>
  <si>
    <t>2026/015</t>
  </si>
  <si>
    <t>2026/016</t>
  </si>
  <si>
    <t>2026/017</t>
  </si>
  <si>
    <t>2026/018</t>
  </si>
  <si>
    <t>2026/019</t>
  </si>
  <si>
    <t>2026/020</t>
  </si>
  <si>
    <t>2026/021</t>
  </si>
  <si>
    <t>2026/022</t>
  </si>
  <si>
    <t>2026/023</t>
  </si>
  <si>
    <t>2026/024</t>
  </si>
  <si>
    <t>2026/025</t>
  </si>
  <si>
    <t>2026/026</t>
  </si>
  <si>
    <t>2026/027</t>
  </si>
  <si>
    <t>2026/028</t>
  </si>
  <si>
    <t>2026/029</t>
  </si>
  <si>
    <t>2026/030</t>
  </si>
  <si>
    <t>2026/031</t>
  </si>
  <si>
    <t>2026/032</t>
  </si>
  <si>
    <t>2026/033</t>
  </si>
  <si>
    <t>2026/034</t>
  </si>
  <si>
    <t>2026/035</t>
  </si>
  <si>
    <t>2026/036</t>
  </si>
  <si>
    <t>2026/037</t>
  </si>
  <si>
    <t>2026/038</t>
  </si>
  <si>
    <t>2026/039</t>
  </si>
  <si>
    <t>2026/040</t>
  </si>
  <si>
    <t>2026/041</t>
  </si>
  <si>
    <t>2026/042</t>
  </si>
  <si>
    <t>2026/043</t>
  </si>
  <si>
    <t>2026/044</t>
  </si>
  <si>
    <t>2026/045</t>
  </si>
  <si>
    <t>2026/046</t>
  </si>
  <si>
    <t>2026/047</t>
  </si>
  <si>
    <t>2026/048</t>
  </si>
  <si>
    <t>2026/049</t>
  </si>
  <si>
    <t>2026/050</t>
  </si>
  <si>
    <t>2026/051</t>
  </si>
  <si>
    <t>2026/052</t>
  </si>
  <si>
    <t>2026/053</t>
  </si>
  <si>
    <t>2026/054</t>
  </si>
  <si>
    <t>2026/055</t>
  </si>
  <si>
    <t>2026/056</t>
  </si>
  <si>
    <t>2026/057</t>
  </si>
  <si>
    <t>2026/058</t>
  </si>
  <si>
    <t>2026/059</t>
  </si>
  <si>
    <t>2026/060</t>
  </si>
  <si>
    <t>2026/061</t>
  </si>
  <si>
    <t>2026/062</t>
  </si>
  <si>
    <t>2026/063</t>
  </si>
  <si>
    <t>2026/064</t>
  </si>
  <si>
    <t>37832531</t>
  </si>
  <si>
    <t>Nákup Alza sk, detektor plynu, spalín - druhý účet MAMMAL refundácia</t>
  </si>
  <si>
    <t xml:space="preserve">Organzovanie podujatia: WP Plugin, podklad na vytvorenie/nakódovanie registračného formulára zápasníkov </t>
  </si>
  <si>
    <t>1441828484</t>
  </si>
  <si>
    <t xml:space="preserve">Cestovný lístok - vlak prepravné náklady - BA-Vrútky, stretnutie s domácim klubom príprava na mammal  ligu v Martine </t>
  </si>
  <si>
    <t xml:space="preserve">Cestovný lístok - vlak prepravné náklady - Partozánske- Bratislava presun zo skladu na ústredie </t>
  </si>
  <si>
    <t>Cestovný lístok - vlak prepravné náklady - Bratislava - Partizánske, vystúpenie v NR oparatívne stretnutie s domácim klubom MMA BJJ Nitra</t>
  </si>
  <si>
    <t>Cestovný lístok - vlak prepravné náklady , Nitra- Topoľčany, Topoľčany - Partizánske - presun po stretnutí v NR do skladu v PE</t>
  </si>
  <si>
    <t xml:space="preserve">Cestovný lístok - vlak prepravné náklady -Bratislava - Komárno -stretnutie s domácim klubom VFN Komárno </t>
  </si>
  <si>
    <t>Cestovný lístok - vlak prepravné náklady -Komárno - Bratoslava- cesta zo stretnutia z domácim klubom naspäť na ústredie</t>
  </si>
  <si>
    <t>Cestovný lístok - vlak prepravné náklady - BA-TN stretnutie s domácim klubom Elite Gym Trenčín</t>
  </si>
  <si>
    <t>PB-70-144</t>
  </si>
  <si>
    <t>Cestovný lístok - vlak prepravné náklady BA-TN stretnutie s domácim klubom Elite Gym Trenčín</t>
  </si>
  <si>
    <t>Cestovný lístok - vlak prepravné náklady , TO-BA stretnutie potenciálny rozvoj MMA v TO</t>
  </si>
  <si>
    <t>Cestovný lístok - vlak prepravné náklady - BA-TN stretnutie s domácim klubom LCC Trenčín</t>
  </si>
  <si>
    <t>Cestovný lístok - vlak prepravné náklady , PE-BA presun so skladu na ústredie</t>
  </si>
  <si>
    <t>Cestovný lístok - vlak prepravné náklady BA-PE, presun z ústredia do skladu</t>
  </si>
  <si>
    <t>Cestovný lístok - vlak prepravné náklady PE-BA, presun zo skladu na ústredie</t>
  </si>
  <si>
    <t>Cestovný lístok - vlak prepravné náklady BA-Piešťany, stretnutie s trénerom Ortos gym</t>
  </si>
  <si>
    <t>Cestovný lístok - vlak prepravné náklady BA-PE- presun z ústredia do skladu, zo 6,70 nárokované 4,22 pre prekročenie limitu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</si>
</sst>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xf numFmtId="0" fontId="41" fillId="0" borderId="0"/>
  </cellStyleXfs>
  <cellXfs count="406">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1" fillId="17" borderId="1" xfId="32" applyNumberFormat="1" applyFont="1" applyFill="1" applyBorder="1" applyAlignment="1" applyProtection="1">
      <alignment vertical="top" wrapText="1"/>
      <protection locked="0"/>
    </xf>
    <xf numFmtId="4" fontId="1" fillId="9" borderId="2" xfId="32" applyNumberFormat="1" applyFont="1" applyFill="1" applyBorder="1" applyAlignment="1" applyProtection="1">
      <protection locked="0"/>
    </xf>
    <xf numFmtId="3" fontId="1" fillId="3" borderId="0" xfId="0" applyNumberFormat="1" applyFont="1" applyFill="1" applyBorder="1" applyAlignment="1" applyProtection="1">
      <alignment horizontal="center" vertical="top"/>
      <protection locked="0"/>
    </xf>
    <xf numFmtId="49" fontId="1" fillId="13" borderId="1" xfId="32" applyNumberFormat="1" applyFont="1" applyFill="1" applyBorder="1" applyAlignment="1" applyProtection="1">
      <alignment vertical="top" wrapText="1"/>
      <protection locked="0"/>
    </xf>
    <xf numFmtId="49" fontId="1" fillId="3" borderId="0" xfId="0" applyNumberFormat="1" applyFont="1" applyFill="1" applyBorder="1" applyAlignment="1" applyProtection="1">
      <alignment horizontal="left" wrapText="1"/>
      <protection locked="0"/>
    </xf>
    <xf numFmtId="49" fontId="1" fillId="18" borderId="3" xfId="32" applyNumberFormat="1" applyFont="1" applyFill="1" applyBorder="1" applyAlignment="1" applyProtection="1">
      <alignment vertical="top" wrapText="1"/>
      <protection locked="0"/>
    </xf>
    <xf numFmtId="49" fontId="1" fillId="18" borderId="1" xfId="32" applyNumberFormat="1" applyFont="1" applyFill="1" applyBorder="1" applyAlignment="1" applyProtection="1">
      <alignment vertical="top" wrapText="1"/>
      <protection locked="0"/>
    </xf>
    <xf numFmtId="49" fontId="1" fillId="3" borderId="1" xfId="0" applyNumberFormat="1" applyFont="1" applyFill="1" applyBorder="1" applyAlignment="1" applyProtection="1">
      <alignment horizontal="left" wrapText="1"/>
      <protection locked="0"/>
    </xf>
    <xf numFmtId="49" fontId="1" fillId="3" borderId="1" xfId="0" applyNumberFormat="1" applyFont="1" applyFill="1" applyBorder="1" applyAlignment="1" applyProtection="1">
      <alignment vertical="top" wrapText="1"/>
      <protection locked="0"/>
    </xf>
    <xf numFmtId="0" fontId="53" fillId="19" borderId="1" xfId="0" applyFont="1" applyFill="1" applyBorder="1" applyAlignment="1" applyProtection="1">
      <alignment wrapText="1"/>
      <protection locked="0"/>
    </xf>
    <xf numFmtId="0" fontId="53" fillId="19" borderId="1" xfId="0" applyFont="1" applyFill="1" applyBorder="1" applyAlignment="1" applyProtection="1">
      <alignment horizontal="left"/>
      <protection locked="0"/>
    </xf>
    <xf numFmtId="0" fontId="53" fillId="19" borderId="1" xfId="0" applyFont="1" applyFill="1" applyBorder="1" applyProtection="1">
      <protection locked="0"/>
    </xf>
    <xf numFmtId="49" fontId="1" fillId="3" borderId="0" xfId="0" applyNumberFormat="1" applyFont="1" applyFill="1" applyBorder="1" applyAlignment="1" applyProtection="1">
      <alignment vertical="top" wrapText="1"/>
      <protection locked="0"/>
    </xf>
    <xf numFmtId="49" fontId="1" fillId="19" borderId="1" xfId="32" applyNumberFormat="1" applyFont="1" applyFill="1" applyBorder="1" applyAlignment="1" applyProtection="1">
      <alignment vertical="top" wrapText="1"/>
      <protection locked="0"/>
    </xf>
    <xf numFmtId="0" fontId="53" fillId="12" borderId="1" xfId="0" applyFont="1" applyFill="1" applyBorder="1" applyAlignment="1" applyProtection="1">
      <alignment horizontal="left"/>
      <protection locked="0"/>
    </xf>
    <xf numFmtId="0" fontId="0" fillId="19" borderId="1" xfId="0" applyFill="1" applyBorder="1" applyAlignment="1" applyProtection="1">
      <alignment horizontal="left"/>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3">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a 9" xfId="32" xr:uid="{00000000-0005-0000-0000-00001A000000}"/>
    <cellStyle name="normálne 2" xfId="25" xr:uid="{00000000-0005-0000-0000-00001B000000}"/>
    <cellStyle name="normálne 2 2" xfId="26" xr:uid="{00000000-0005-0000-0000-00001C000000}"/>
    <cellStyle name="normálne 2 2 2" xfId="27" xr:uid="{00000000-0005-0000-0000-00001D000000}"/>
    <cellStyle name="normálne 2 3" xfId="28" xr:uid="{00000000-0005-0000-0000-00001E000000}"/>
    <cellStyle name="normálne 2 4" xfId="29" xr:uid="{00000000-0005-0000-0000-00001F000000}"/>
    <cellStyle name="Normálne 3" xfId="30" xr:uid="{00000000-0005-0000-0000-000020000000}"/>
  </cellStyles>
  <dxfs count="75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59" val="4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6" t="s">
        <v>0</v>
      </c>
      <c r="C1" s="344"/>
      <c r="D1" s="34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5.15" customHeight="1" x14ac:dyDescent="0.2">
      <c r="A18" s="296" t="s">
        <v>7</v>
      </c>
      <c r="B18" s="257"/>
      <c r="C18" s="21"/>
    </row>
    <row r="19" spans="1:4" ht="30.75" customHeight="1" x14ac:dyDescent="0.2">
      <c r="A19" s="21"/>
      <c r="B19" s="257"/>
      <c r="C19" s="21"/>
    </row>
    <row r="20" spans="1:4" ht="26.25" customHeight="1" x14ac:dyDescent="0.2">
      <c r="A20" s="297" t="s">
        <v>8</v>
      </c>
      <c r="C20" s="21"/>
    </row>
    <row r="21" spans="1:4" ht="38.25" x14ac:dyDescent="0.2">
      <c r="A21" s="19" t="s">
        <v>9</v>
      </c>
      <c r="C21" s="345"/>
      <c r="D21" s="345"/>
    </row>
    <row r="22" spans="1:4" x14ac:dyDescent="0.2">
      <c r="C22" s="346"/>
      <c r="D22" s="345"/>
    </row>
    <row r="23" spans="1:4" ht="63.75" x14ac:dyDescent="0.2">
      <c r="A23" s="23" t="s">
        <v>1353</v>
      </c>
      <c r="C23" s="255"/>
      <c r="D23" s="256"/>
    </row>
    <row r="24" spans="1:4" ht="12.75" customHeight="1" x14ac:dyDescent="0.2">
      <c r="C24" s="342"/>
      <c r="D24" s="343"/>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75" customHeight="1" x14ac:dyDescent="0.2"/>
    <row r="33" spans="1:3" ht="15.75" customHeight="1" x14ac:dyDescent="0.2">
      <c r="A33" s="19" t="s">
        <v>1335</v>
      </c>
    </row>
    <row r="34" spans="1:3" ht="12.75"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9" customHeight="1" x14ac:dyDescent="0.2">
      <c r="A60" s="23" t="s">
        <v>1344</v>
      </c>
    </row>
    <row r="61" spans="1:1" ht="12.75"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75" customHeight="1" x14ac:dyDescent="0.2">
      <c r="A66" s="23" t="s">
        <v>20</v>
      </c>
    </row>
    <row r="68" spans="1:1" ht="18" x14ac:dyDescent="0.2">
      <c r="A68" s="258" t="s">
        <v>21</v>
      </c>
    </row>
    <row r="70" spans="1:1" ht="174.75"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9"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650000000000006"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 style="137" bestFit="1" customWidth="1"/>
    <col min="8" max="8" width="3" style="137" customWidth="1"/>
    <col min="9" max="13" width="9" style="137"/>
    <col min="14" max="14" width="38.5703125" style="137" hidden="1" customWidth="1"/>
    <col min="15" max="16" width="9" style="137" hidden="1" customWidth="1"/>
    <col min="17" max="17" width="9" style="137" customWidth="1"/>
    <col min="18" max="16384" width="9" style="137"/>
  </cols>
  <sheetData>
    <row r="1" spans="1:16" ht="37.5" customHeight="1" x14ac:dyDescent="0.2">
      <c r="A1" s="396" t="str">
        <f>Spolu!C3&amp;", "&amp;Spolu!C6</f>
        <v>MAMMAL - Slovenský zväz MMA, Židovská 298/19, Bratislava, 811 01</v>
      </c>
      <c r="B1" s="396"/>
      <c r="C1" s="396"/>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97" t="s">
        <v>1252</v>
      </c>
      <c r="F3" s="398"/>
      <c r="N3" s="137" t="str">
        <f t="shared" si="0"/>
        <v>c - príspevok Slovenskému paralympijskému výboru</v>
      </c>
      <c r="O3" s="137" t="s">
        <v>343</v>
      </c>
      <c r="P3" s="137" t="str">
        <f>Spolu!B19</f>
        <v>príspevok Slovenskému paralympijskému výboru</v>
      </c>
    </row>
    <row r="4" spans="1:16" ht="45.75" customHeight="1" x14ac:dyDescent="0.2">
      <c r="E4" s="398"/>
      <c r="F4" s="398"/>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99" t="s">
        <v>1283</v>
      </c>
      <c r="B12" s="399"/>
      <c r="C12" s="399"/>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2">
      <c r="A13" s="40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00"/>
      <c r="C13" s="400"/>
      <c r="F13" s="195" t="s">
        <v>1373</v>
      </c>
      <c r="N13" s="137" t="str">
        <f t="shared" si="0"/>
        <v>m - organizácia tradičných športových podujatí</v>
      </c>
      <c r="O13" s="137" t="s">
        <v>362</v>
      </c>
      <c r="P13" s="137" t="str">
        <f>Spolu!B29</f>
        <v>organizácia tradičných športových podujatí</v>
      </c>
    </row>
    <row r="14" spans="1:16" ht="34.5" customHeight="1" x14ac:dyDescent="0.2">
      <c r="A14" s="139" t="s">
        <v>1267</v>
      </c>
      <c r="B14" s="401" t="s">
        <v>1285</v>
      </c>
      <c r="C14" s="402"/>
      <c r="F14" s="311"/>
      <c r="N14" s="137" t="str">
        <f t="shared" si="0"/>
        <v xml:space="preserve">n - </v>
      </c>
      <c r="O14" s="137" t="s">
        <v>364</v>
      </c>
    </row>
    <row r="15" spans="1:16" ht="34.5" customHeight="1" x14ac:dyDescent="0.2">
      <c r="A15" s="139" t="s">
        <v>1286</v>
      </c>
      <c r="B15" s="401"/>
      <c r="C15" s="402"/>
      <c r="F15" s="404"/>
      <c r="N15" s="137" t="str">
        <f t="shared" si="0"/>
        <v xml:space="preserve">o - </v>
      </c>
      <c r="O15" s="137" t="s">
        <v>365</v>
      </c>
    </row>
    <row r="16" spans="1:16" x14ac:dyDescent="0.2">
      <c r="A16" s="139" t="s">
        <v>1270</v>
      </c>
      <c r="B16" s="142">
        <f>F8</f>
        <v>0</v>
      </c>
      <c r="C16" s="137"/>
      <c r="F16" s="404"/>
      <c r="N16" s="137" t="str">
        <f t="shared" si="0"/>
        <v xml:space="preserve">p - </v>
      </c>
      <c r="O16" s="137" t="s">
        <v>366</v>
      </c>
    </row>
    <row r="17" spans="1:16" ht="32.25" customHeight="1" x14ac:dyDescent="0.2">
      <c r="A17" s="139" t="s">
        <v>1273</v>
      </c>
      <c r="B17" s="142">
        <f>F9</f>
        <v>0</v>
      </c>
      <c r="C17" s="137"/>
      <c r="F17" s="404"/>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42269423</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403" t="s">
        <v>1278</v>
      </c>
      <c r="C24" s="403"/>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405" t="s">
        <v>1291</v>
      </c>
      <c r="B2" s="405"/>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1" style="35" bestFit="1" customWidth="1"/>
    <col min="3" max="3" width="12" style="35" bestFit="1" customWidth="1"/>
    <col min="4" max="4" width="9.5703125" style="35" customWidth="1"/>
    <col min="5" max="5" width="33" style="35" customWidth="1"/>
    <col min="6" max="6" width="9.5703125" style="35" bestFit="1" customWidth="1"/>
    <col min="7" max="7" width="24" style="35" customWidth="1"/>
    <col min="8" max="8" width="11.5703125" style="36" customWidth="1"/>
    <col min="9" max="9" width="8" style="54" bestFit="1" customWidth="1"/>
    <col min="10" max="10" width="5.42578125" style="39" bestFit="1" customWidth="1"/>
    <col min="11" max="11" width="5" style="38" bestFit="1" customWidth="1"/>
    <col min="12" max="12" width="11.42578125" style="38" customWidth="1"/>
    <col min="13" max="13" width="42" style="38" bestFit="1" customWidth="1"/>
    <col min="14" max="16384" width="11.42578125" style="38"/>
  </cols>
  <sheetData>
    <row r="1" spans="1:11" ht="15.75" x14ac:dyDescent="0.25">
      <c r="A1" s="347" t="s">
        <v>57</v>
      </c>
      <c r="B1" s="347"/>
      <c r="C1" s="347"/>
      <c r="D1" s="347"/>
      <c r="E1" s="347"/>
      <c r="F1" s="347"/>
      <c r="G1" s="347"/>
      <c r="H1" s="347"/>
      <c r="I1" s="52"/>
      <c r="J1" s="37"/>
    </row>
    <row r="2" spans="1:11" ht="15.75" x14ac:dyDescent="0.25">
      <c r="A2" s="353" t="s">
        <v>58</v>
      </c>
      <c r="B2" s="353"/>
      <c r="C2" s="353"/>
      <c r="D2" s="353"/>
      <c r="E2" s="353"/>
      <c r="F2" s="353"/>
      <c r="G2" s="353"/>
      <c r="H2" s="351" t="str">
        <f>+Doklady!I100</f>
        <v>V4</v>
      </c>
      <c r="I2" s="351"/>
    </row>
    <row r="3" spans="1:11" ht="15" x14ac:dyDescent="0.25">
      <c r="A3" s="40"/>
      <c r="B3" s="40"/>
      <c r="C3" s="40"/>
      <c r="D3" s="40"/>
      <c r="E3" s="40"/>
      <c r="F3" s="40"/>
      <c r="G3" s="40"/>
      <c r="H3" s="352">
        <f>+Doklady!I101</f>
        <v>45961</v>
      </c>
      <c r="I3" s="352"/>
    </row>
    <row r="4" spans="1:11" ht="15.75" customHeight="1" x14ac:dyDescent="0.2">
      <c r="A4" s="41" t="s">
        <v>59</v>
      </c>
      <c r="B4" s="348" t="s">
        <v>60</v>
      </c>
      <c r="C4" s="349"/>
      <c r="D4" s="349"/>
      <c r="E4" s="35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12.7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751" priority="2" stopIfTrue="1">
      <formula>$A78&lt;&gt;""</formula>
    </cfRule>
  </conditionalFormatting>
  <conditionalFormatting sqref="A8:I76 I78">
    <cfRule type="expression" dxfId="750" priority="7" stopIfTrue="1">
      <formula>$A8&lt;&gt;""</formula>
    </cfRule>
  </conditionalFormatting>
  <conditionalFormatting sqref="B78:H2888">
    <cfRule type="expression" dxfId="749" priority="3" stopIfTrue="1">
      <formula>$A78&lt;&gt;""</formula>
    </cfRule>
  </conditionalFormatting>
  <conditionalFormatting sqref="D2886:D2913">
    <cfRule type="expression" dxfId="748"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3" style="29" customWidth="1"/>
    <col min="3" max="4" width="11.5703125" style="29" customWidth="1"/>
    <col min="5" max="6" width="11.42578125" style="29" customWidth="1"/>
    <col min="7" max="7" width="9" style="253" hidden="1" customWidth="1"/>
    <col min="8" max="16384" width="11.42578125" style="29"/>
  </cols>
  <sheetData>
    <row r="1" spans="1:7" s="27" customFormat="1" ht="35.25" customHeight="1" x14ac:dyDescent="0.2">
      <c r="A1" s="356" t="s">
        <v>311</v>
      </c>
      <c r="B1" s="357"/>
      <c r="C1" s="174">
        <v>45688</v>
      </c>
      <c r="D1" s="26"/>
      <c r="G1" s="252">
        <v>45688</v>
      </c>
    </row>
    <row r="2" spans="1:7" ht="15" x14ac:dyDescent="0.25">
      <c r="A2" s="28"/>
      <c r="B2" s="28"/>
      <c r="G2" s="252">
        <v>45716</v>
      </c>
    </row>
    <row r="3" spans="1:7" ht="14.25" x14ac:dyDescent="0.2">
      <c r="A3" s="30" t="s">
        <v>312</v>
      </c>
      <c r="B3" s="354" t="str">
        <f>INDEX(Adr!B:B,Doklady!B102+1)</f>
        <v>MAMMAL - Slovenský zväz MMA</v>
      </c>
      <c r="C3" s="354"/>
      <c r="D3" s="354"/>
      <c r="G3" s="252">
        <v>45747</v>
      </c>
    </row>
    <row r="4" spans="1:7" ht="14.25" x14ac:dyDescent="0.2">
      <c r="A4" s="30" t="s">
        <v>313</v>
      </c>
      <c r="B4" s="29" t="str">
        <f>RIGHT("0000"&amp;INDEX(Adr!A:A,Doklady!B102+1),8)</f>
        <v>42269423</v>
      </c>
      <c r="G4" s="252">
        <v>45777</v>
      </c>
    </row>
    <row r="5" spans="1:7" ht="14.25" x14ac:dyDescent="0.2">
      <c r="A5" s="30" t="s">
        <v>314</v>
      </c>
      <c r="B5" s="29" t="str">
        <f>INDEX(Adr!D:D,Doklady!B102+1)&amp;", "&amp;INDEX(Adr!E:E,Doklady!B102+1)</f>
        <v>Židovská 298/19,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55" t="s">
        <v>328</v>
      </c>
      <c r="B17" s="355"/>
      <c r="C17" s="355"/>
      <c r="D17" s="35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 style="84" customWidth="1"/>
    <col min="12" max="12" width="30" style="84" customWidth="1"/>
    <col min="13" max="13" width="6.5703125" style="84" customWidth="1"/>
    <col min="14" max="14" width="23" style="84" customWidth="1"/>
    <col min="15" max="15" width="4" style="84" customWidth="1"/>
    <col min="16" max="16" width="23" style="84" customWidth="1"/>
    <col min="17" max="17" width="4" style="84" customWidth="1"/>
    <col min="18" max="18" width="23" style="84" customWidth="1"/>
    <col min="19" max="19" width="4" style="84" customWidth="1"/>
    <col min="20" max="20" width="23" style="84" customWidth="1"/>
    <col min="21" max="21" width="4" style="84" customWidth="1"/>
    <col min="22" max="25" width="11.42578125" style="84" customWidth="1"/>
    <col min="26" max="26" width="11.42578125" style="84"/>
    <col min="27" max="16384" width="11.42578125" style="8"/>
  </cols>
  <sheetData>
    <row r="1" spans="1:26" ht="15.75" x14ac:dyDescent="0.25">
      <c r="A1" s="366" t="s">
        <v>329</v>
      </c>
      <c r="B1" s="366"/>
      <c r="C1" s="366"/>
      <c r="D1" s="366"/>
      <c r="E1" s="366"/>
      <c r="F1" s="366"/>
      <c r="G1" s="366"/>
      <c r="H1" s="366"/>
      <c r="I1" s="366"/>
    </row>
    <row r="2" spans="1:26" ht="7.5" customHeight="1" x14ac:dyDescent="0.2">
      <c r="C2" s="8"/>
      <c r="D2" s="8"/>
      <c r="E2" s="8"/>
      <c r="F2" s="8"/>
      <c r="G2" s="8"/>
      <c r="H2" s="8"/>
      <c r="I2" s="8"/>
    </row>
    <row r="3" spans="1:26" s="9" customFormat="1" ht="26.25" customHeight="1" x14ac:dyDescent="0.2">
      <c r="B3" s="160" t="s">
        <v>59</v>
      </c>
      <c r="C3" s="367" t="str">
        <f>INDEX(Adr!B2:B244,Doklady!B102)</f>
        <v>MAMMAL - Slovenský zväz MMA</v>
      </c>
      <c r="D3" s="367"/>
      <c r="E3" s="367"/>
      <c r="F3" s="367"/>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42269423</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Židovská 298/19, Bratislava, 811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8" t="s">
        <v>334</v>
      </c>
      <c r="F9" s="369"/>
      <c r="J9" s="8"/>
      <c r="L9" s="118"/>
      <c r="M9" s="118"/>
      <c r="N9" s="118"/>
      <c r="O9" s="118"/>
      <c r="P9" s="118"/>
      <c r="Q9" s="118"/>
      <c r="R9" s="118"/>
      <c r="S9" s="118"/>
    </row>
    <row r="10" spans="1:26" ht="18" x14ac:dyDescent="0.25">
      <c r="A10" s="69" t="s">
        <v>317</v>
      </c>
      <c r="B10" s="70" t="s">
        <v>318</v>
      </c>
      <c r="C10" s="126">
        <f>SUMIF(FP!J:J,Doklady!$B$1&amp;A10,FP!D:D)</f>
        <v>0</v>
      </c>
      <c r="D10" s="126">
        <f>C10-E10</f>
        <v>0</v>
      </c>
      <c r="E10" s="359">
        <f>SUMIF(K:K,A10,I:I)</f>
        <v>0</v>
      </c>
      <c r="F10" s="360"/>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70">
        <f>+I39-I42+I44-I47</f>
        <v>0</v>
      </c>
      <c r="F11" s="371"/>
      <c r="J11" s="176"/>
      <c r="L11" s="161">
        <f>L41</f>
        <v>2</v>
      </c>
      <c r="M11" s="118"/>
      <c r="N11" s="118"/>
      <c r="O11" s="118"/>
      <c r="P11" s="118"/>
      <c r="Q11" s="118"/>
      <c r="R11" s="118"/>
      <c r="S11" s="118"/>
    </row>
    <row r="12" spans="1:26" ht="18" x14ac:dyDescent="0.25">
      <c r="A12" s="69" t="s">
        <v>321</v>
      </c>
      <c r="B12" s="70" t="s">
        <v>322</v>
      </c>
      <c r="C12" s="126">
        <f>SUMIF(FP!J:J,Doklady!$B$1&amp;A12,FP!D:D)</f>
        <v>50600</v>
      </c>
      <c r="D12" s="126">
        <f>C12-E12</f>
        <v>50600</v>
      </c>
      <c r="E12" s="359">
        <f>SUMIF(K:K,A12,I:I)</f>
        <v>0</v>
      </c>
      <c r="F12" s="360"/>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9">
        <f>SUMIF(K:K,A13,I:I)</f>
        <v>0</v>
      </c>
      <c r="F13" s="36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72">
        <f>SUMIF(K:K,A14,I:I)</f>
        <v>0</v>
      </c>
      <c r="F14" s="373"/>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79" t="s">
        <v>337</v>
      </c>
      <c r="C16" s="380"/>
      <c r="D16" s="380"/>
      <c r="E16" s="380"/>
      <c r="F16" s="380"/>
      <c r="G16" s="380"/>
      <c r="H16" s="38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74" t="s">
        <v>340</v>
      </c>
      <c r="C17" s="374"/>
      <c r="D17" s="374"/>
      <c r="E17" s="374"/>
      <c r="F17" s="374"/>
      <c r="G17" s="374"/>
      <c r="H17" s="374"/>
      <c r="I17" s="73">
        <f>SUMIF(FP!I:I,Doklady!$B$1&amp;A17,FP!D:D)</f>
        <v>0</v>
      </c>
      <c r="T17" s="86"/>
    </row>
    <row r="18" spans="1:20" x14ac:dyDescent="0.2">
      <c r="A18" s="135" t="s">
        <v>341</v>
      </c>
      <c r="B18" s="374" t="s">
        <v>342</v>
      </c>
      <c r="C18" s="374"/>
      <c r="D18" s="374"/>
      <c r="E18" s="374"/>
      <c r="F18" s="374"/>
      <c r="G18" s="374"/>
      <c r="H18" s="374"/>
      <c r="I18" s="73">
        <f>SUMIF(FP!I:I,Doklady!$B$1&amp;A18,FP!D:D)</f>
        <v>0</v>
      </c>
    </row>
    <row r="19" spans="1:20" x14ac:dyDescent="0.2">
      <c r="A19" s="115" t="s">
        <v>343</v>
      </c>
      <c r="B19" s="374" t="s">
        <v>344</v>
      </c>
      <c r="C19" s="374"/>
      <c r="D19" s="374"/>
      <c r="E19" s="374"/>
      <c r="F19" s="374"/>
      <c r="G19" s="374"/>
      <c r="H19" s="374"/>
      <c r="I19" s="73">
        <f>SUMIF(FP!I:I,Doklady!$B$1&amp;A19,FP!D:D)</f>
        <v>0</v>
      </c>
    </row>
    <row r="20" spans="1:20" x14ac:dyDescent="0.2">
      <c r="A20" s="135" t="s">
        <v>345</v>
      </c>
      <c r="B20" s="363" t="s">
        <v>346</v>
      </c>
      <c r="C20" s="364"/>
      <c r="D20" s="364"/>
      <c r="E20" s="364"/>
      <c r="F20" s="364"/>
      <c r="G20" s="364"/>
      <c r="H20" s="365"/>
      <c r="I20" s="73">
        <f>SUMIF(FP!I:I,Doklady!$B$1&amp;A20,FP!D:D)</f>
        <v>0</v>
      </c>
      <c r="T20" s="86"/>
    </row>
    <row r="21" spans="1:20" x14ac:dyDescent="0.2">
      <c r="A21" s="115" t="s">
        <v>347</v>
      </c>
      <c r="B21" s="363" t="s">
        <v>348</v>
      </c>
      <c r="C21" s="364"/>
      <c r="D21" s="364"/>
      <c r="E21" s="364"/>
      <c r="F21" s="364"/>
      <c r="G21" s="364"/>
      <c r="H21" s="365"/>
      <c r="I21" s="73">
        <f>SUMIF(FP!I:I,Doklady!$B$1&amp;A21,FP!D:D)</f>
        <v>0</v>
      </c>
      <c r="T21" s="86"/>
    </row>
    <row r="22" spans="1:20" x14ac:dyDescent="0.2">
      <c r="A22" s="135" t="s">
        <v>349</v>
      </c>
      <c r="B22" s="382" t="s">
        <v>350</v>
      </c>
      <c r="C22" s="383"/>
      <c r="D22" s="383"/>
      <c r="E22" s="383"/>
      <c r="F22" s="383"/>
      <c r="G22" s="383"/>
      <c r="H22" s="384"/>
      <c r="I22" s="73">
        <f>SUMIF(FP!I:I,Doklady!$B$1&amp;A22,FP!D:D)</f>
        <v>0</v>
      </c>
      <c r="T22" s="86"/>
    </row>
    <row r="23" spans="1:20" x14ac:dyDescent="0.2">
      <c r="A23" s="115" t="s">
        <v>351</v>
      </c>
      <c r="B23" s="363" t="s">
        <v>352</v>
      </c>
      <c r="C23" s="364"/>
      <c r="D23" s="364"/>
      <c r="E23" s="364"/>
      <c r="F23" s="364"/>
      <c r="G23" s="364"/>
      <c r="H23" s="365"/>
      <c r="I23" s="73">
        <f>SUMIF(FP!I:I,Doklady!$B$1&amp;A23,FP!D:D)</f>
        <v>50600</v>
      </c>
      <c r="T23" s="86"/>
    </row>
    <row r="24" spans="1:20" x14ac:dyDescent="0.2">
      <c r="A24" s="135" t="s">
        <v>353</v>
      </c>
      <c r="B24" s="363" t="s">
        <v>354</v>
      </c>
      <c r="C24" s="364"/>
      <c r="D24" s="364"/>
      <c r="E24" s="364"/>
      <c r="F24" s="364"/>
      <c r="G24" s="364"/>
      <c r="H24" s="365"/>
      <c r="I24" s="73">
        <f>SUMIF(FP!I:I,Doklady!$B$1&amp;A24,FP!D:D)</f>
        <v>0</v>
      </c>
      <c r="T24" s="86"/>
    </row>
    <row r="25" spans="1:20" x14ac:dyDescent="0.2">
      <c r="A25" s="115" t="s">
        <v>355</v>
      </c>
      <c r="B25" s="375" t="s">
        <v>2236</v>
      </c>
      <c r="C25" s="376"/>
      <c r="D25" s="376"/>
      <c r="E25" s="376"/>
      <c r="F25" s="376"/>
      <c r="G25" s="376"/>
      <c r="H25" s="377"/>
      <c r="I25" s="73">
        <f>SUMIF(FP!I:I,Doklady!$B$1&amp;A25,FP!D:D)</f>
        <v>0</v>
      </c>
      <c r="T25" s="86"/>
    </row>
    <row r="26" spans="1:20" x14ac:dyDescent="0.2">
      <c r="A26" s="135" t="s">
        <v>356</v>
      </c>
      <c r="B26" s="363" t="s">
        <v>357</v>
      </c>
      <c r="C26" s="364"/>
      <c r="D26" s="364"/>
      <c r="E26" s="364"/>
      <c r="F26" s="364"/>
      <c r="G26" s="364"/>
      <c r="H26" s="365"/>
      <c r="I26" s="73">
        <f>SUMIF(FP!I:I,Doklady!$B$1&amp;A26,FP!D:D)</f>
        <v>0</v>
      </c>
      <c r="T26" s="86"/>
    </row>
    <row r="27" spans="1:20" x14ac:dyDescent="0.2">
      <c r="A27" s="115" t="s">
        <v>358</v>
      </c>
      <c r="B27" s="363" t="s">
        <v>359</v>
      </c>
      <c r="C27" s="364"/>
      <c r="D27" s="364"/>
      <c r="E27" s="364"/>
      <c r="F27" s="364"/>
      <c r="G27" s="364"/>
      <c r="H27" s="365"/>
      <c r="I27" s="73">
        <f>SUMIF(FP!I:I,Doklady!$B$1&amp;A27,FP!D:D)</f>
        <v>0</v>
      </c>
      <c r="T27" s="86"/>
    </row>
    <row r="28" spans="1:20" x14ac:dyDescent="0.2">
      <c r="A28" s="135" t="s">
        <v>360</v>
      </c>
      <c r="B28" s="363" t="s">
        <v>2990</v>
      </c>
      <c r="C28" s="364"/>
      <c r="D28" s="364"/>
      <c r="E28" s="364"/>
      <c r="F28" s="364"/>
      <c r="G28" s="364"/>
      <c r="H28" s="365"/>
      <c r="I28" s="73">
        <f>SUMIF(FP!I:I,Doklady!$B$1&amp;A28,FP!D:D)</f>
        <v>0</v>
      </c>
      <c r="T28" s="86"/>
    </row>
    <row r="29" spans="1:20" x14ac:dyDescent="0.2">
      <c r="A29" s="115" t="s">
        <v>362</v>
      </c>
      <c r="B29" s="363" t="s">
        <v>363</v>
      </c>
      <c r="C29" s="364"/>
      <c r="D29" s="364"/>
      <c r="E29" s="364"/>
      <c r="F29" s="364"/>
      <c r="G29" s="364"/>
      <c r="H29" s="365"/>
      <c r="I29" s="73">
        <f>SUMIF(FP!I:I,Doklady!$B$1&amp;A29,FP!D:D)</f>
        <v>0</v>
      </c>
      <c r="T29" s="86"/>
    </row>
    <row r="30" spans="1:20" hidden="1" x14ac:dyDescent="0.2">
      <c r="A30" s="135" t="s">
        <v>364</v>
      </c>
      <c r="B30" s="363"/>
      <c r="C30" s="364"/>
      <c r="D30" s="364"/>
      <c r="E30" s="364"/>
      <c r="F30" s="364"/>
      <c r="G30" s="364"/>
      <c r="H30" s="365"/>
      <c r="I30" s="73">
        <f>SUMIF(FP!I:I,Doklady!$B$1&amp;A30,FP!D:D)</f>
        <v>0</v>
      </c>
      <c r="T30" s="86"/>
    </row>
    <row r="31" spans="1:20" hidden="1" x14ac:dyDescent="0.2">
      <c r="A31" s="115" t="s">
        <v>365</v>
      </c>
      <c r="B31" s="363"/>
      <c r="C31" s="364"/>
      <c r="D31" s="364"/>
      <c r="E31" s="364"/>
      <c r="F31" s="364"/>
      <c r="G31" s="364"/>
      <c r="H31" s="365"/>
      <c r="I31" s="73">
        <f>SUMIF(FP!I:I,Doklady!$B$1&amp;A31,FP!D:D)</f>
        <v>0</v>
      </c>
      <c r="T31" s="86"/>
    </row>
    <row r="32" spans="1:20" hidden="1" x14ac:dyDescent="0.2">
      <c r="A32" s="135" t="s">
        <v>366</v>
      </c>
      <c r="B32" s="385"/>
      <c r="C32" s="386"/>
      <c r="D32" s="386"/>
      <c r="E32" s="386"/>
      <c r="F32" s="386"/>
      <c r="G32" s="386"/>
      <c r="H32" s="387"/>
      <c r="I32" s="73">
        <f>SUMIF(FP!I:I,Doklady!$B$1&amp;A32,FP!D:D)</f>
        <v>0</v>
      </c>
      <c r="T32" s="86"/>
    </row>
    <row r="33" spans="1:21" hidden="1" x14ac:dyDescent="0.2">
      <c r="A33" s="115" t="s">
        <v>367</v>
      </c>
      <c r="B33" s="385"/>
      <c r="C33" s="386"/>
      <c r="D33" s="386"/>
      <c r="E33" s="386"/>
      <c r="F33" s="386"/>
      <c r="G33" s="386"/>
      <c r="H33" s="387"/>
      <c r="I33" s="73">
        <f>SUMIF(FP!I:I,Doklady!$B$1&amp;A33,FP!D:D)</f>
        <v>0</v>
      </c>
      <c r="T33" s="86"/>
    </row>
    <row r="34" spans="1:21" hidden="1" x14ac:dyDescent="0.2">
      <c r="A34" s="135" t="s">
        <v>368</v>
      </c>
      <c r="B34" s="388"/>
      <c r="C34" s="388"/>
      <c r="D34" s="388"/>
      <c r="E34" s="388"/>
      <c r="F34" s="388"/>
      <c r="G34" s="388"/>
      <c r="H34" s="388"/>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1"/>
      <c r="B50" s="362"/>
      <c r="C50" s="362"/>
      <c r="D50" s="362"/>
      <c r="E50" s="362"/>
      <c r="F50" s="362"/>
      <c r="G50" s="362"/>
      <c r="H50" s="362"/>
      <c r="I50" s="362"/>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50600</v>
      </c>
      <c r="D53" s="73">
        <f>IF(A53&lt;&gt;"",Doklady!I1-Doklady!J1,"")</f>
        <v>50599.999999999985</v>
      </c>
      <c r="E53" s="73">
        <f>IF(A53&lt;&gt;"",MIN(D53,C53)*Doklady!C1/(1-Doklady!C1),"")</f>
        <v>0</v>
      </c>
      <c r="F53" s="71">
        <f>IF(A53&lt;&gt;"",Doklady!J1,"")</f>
        <v>0</v>
      </c>
      <c r="G53" s="73">
        <f>+IFERROR(HLOOKUP(IF(RIGHT(B53,15)="bežné transfery",LEFT(B53,LEN(B53)-18),0),$J$40:$K$42,3,0),MIN(C53,D53))</f>
        <v>50599.999999999985</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50600</v>
      </c>
      <c r="D130" s="228">
        <f t="shared" ref="D130:I130" si="9">SUM(D53:D129)</f>
        <v>50599.999999999985</v>
      </c>
      <c r="E130" s="228">
        <f t="shared" si="9"/>
        <v>0</v>
      </c>
      <c r="F130" s="228">
        <f t="shared" si="9"/>
        <v>0</v>
      </c>
      <c r="G130" s="228">
        <f t="shared" si="9"/>
        <v>50599.999999999985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8"/>
      <c r="E140" s="378"/>
      <c r="F140" s="378"/>
      <c r="G140" s="378"/>
      <c r="H140" s="378"/>
      <c r="I140" s="378"/>
      <c r="J140" s="85"/>
    </row>
    <row r="141" spans="1:26" ht="68.25" customHeight="1" x14ac:dyDescent="0.2">
      <c r="A141" s="9"/>
      <c r="B141" s="281" t="s">
        <v>393</v>
      </c>
      <c r="C141" s="214"/>
      <c r="D141" s="358" t="s">
        <v>394</v>
      </c>
      <c r="E141" s="358"/>
      <c r="F141" s="358"/>
      <c r="G141" s="358"/>
      <c r="H141" s="358"/>
      <c r="I141" s="358"/>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747" priority="43" stopIfTrue="1" operator="lessThanOrEqual">
      <formula>0</formula>
    </cfRule>
    <cfRule type="cellIs" dxfId="746" priority="44" stopIfTrue="1" operator="greaterThan">
      <formula>0</formula>
    </cfRule>
  </conditionalFormatting>
  <conditionalFormatting sqref="D53:D129">
    <cfRule type="expression" dxfId="745" priority="31" stopIfTrue="1">
      <formula>$C53=$D53</formula>
    </cfRule>
    <cfRule type="expression" dxfId="744" priority="33" stopIfTrue="1">
      <formula>$C53&lt;&gt;$D53</formula>
    </cfRule>
  </conditionalFormatting>
  <conditionalFormatting sqref="E9:F9">
    <cfRule type="expression" dxfId="743" priority="38" stopIfTrue="1">
      <formula>SUM($E$10:$F$14)&gt;0</formula>
    </cfRule>
  </conditionalFormatting>
  <conditionalFormatting sqref="G53:G129">
    <cfRule type="expression" dxfId="742" priority="13" stopIfTrue="1">
      <formula>$C53=$G53</formula>
    </cfRule>
    <cfRule type="expression" dxfId="741" priority="14" stopIfTrue="1">
      <formula>$C53&lt;&gt;$G53</formula>
    </cfRule>
  </conditionalFormatting>
  <conditionalFormatting sqref="I42">
    <cfRule type="cellIs" dxfId="740" priority="1" stopIfTrue="1" operator="greaterThan">
      <formula>0</formula>
    </cfRule>
  </conditionalFormatting>
  <conditionalFormatting sqref="I47">
    <cfRule type="cellIs" dxfId="739" priority="15" stopIfTrue="1" operator="greaterThan">
      <formula>0</formula>
    </cfRule>
  </conditionalFormatting>
  <conditionalFormatting sqref="I53:I129">
    <cfRule type="cellIs" dxfId="738" priority="40" stopIfTrue="1" operator="equal">
      <formula>0</formula>
    </cfRule>
    <cfRule type="cellIs" dxfId="73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272" zoomScale="102" zoomScaleNormal="100" workbookViewId="0">
      <selection activeCell="F289" sqref="F289"/>
    </sheetView>
  </sheetViews>
  <sheetFormatPr defaultColWidth="11.42578125" defaultRowHeight="11.25" x14ac:dyDescent="0.2"/>
  <cols>
    <col min="1" max="1" width="34" style="6" customWidth="1"/>
    <col min="2" max="2" width="11" style="6" bestFit="1" customWidth="1"/>
    <col min="3" max="3" width="12" style="6" bestFit="1" customWidth="1"/>
    <col min="4" max="4" width="10" style="6" bestFit="1" customWidth="1"/>
    <col min="5" max="5" width="10" style="6" customWidth="1"/>
    <col min="6" max="6" width="31.42578125" style="6" customWidth="1"/>
    <col min="7" max="7" width="9.5703125" style="6" bestFit="1" customWidth="1"/>
    <col min="8" max="8" width="24"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g - rozvoj športov, ktoré nie sú uznanými podľa zákona č. 440/2015 Z. z.</v>
      </c>
      <c r="B1" s="232" t="str">
        <f>INDEX(Adr!A:A,B102+1)</f>
        <v>42269423</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50599.999999999985</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77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89" t="s">
        <v>329</v>
      </c>
      <c r="B100" s="389"/>
      <c r="C100" s="389"/>
      <c r="D100" s="389"/>
      <c r="E100" s="389"/>
      <c r="F100" s="389"/>
      <c r="G100" s="389"/>
      <c r="H100" s="389"/>
      <c r="I100" s="391" t="s">
        <v>2992</v>
      </c>
      <c r="J100" s="391"/>
      <c r="K100" s="89"/>
    </row>
    <row r="101" spans="1:25" ht="15.75" x14ac:dyDescent="0.25">
      <c r="A101" s="389"/>
      <c r="B101" s="389"/>
      <c r="C101" s="389"/>
      <c r="D101" s="389"/>
      <c r="E101" s="389"/>
      <c r="F101" s="389"/>
      <c r="G101" s="389"/>
      <c r="H101" s="389"/>
      <c r="I101" s="390">
        <v>45961</v>
      </c>
      <c r="J101" s="390"/>
    </row>
    <row r="102" spans="1:25" ht="14.25" x14ac:dyDescent="0.2">
      <c r="A102" s="249" t="s">
        <v>399</v>
      </c>
      <c r="B102" s="250">
        <v>59</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
      <c r="A105" s="392" t="s">
        <v>408</v>
      </c>
      <c r="B105" s="393"/>
      <c r="C105" s="393"/>
      <c r="D105" s="393"/>
      <c r="E105" s="393"/>
      <c r="F105" s="393"/>
      <c r="G105" s="393"/>
      <c r="H105" s="393"/>
      <c r="I105" s="393"/>
      <c r="J105" s="394"/>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2997</v>
      </c>
      <c r="B107" s="14" t="s">
        <v>3398</v>
      </c>
      <c r="C107" s="14" t="s">
        <v>3001</v>
      </c>
      <c r="D107" s="16">
        <v>45688</v>
      </c>
      <c r="E107" s="16"/>
      <c r="F107" s="14" t="s">
        <v>2998</v>
      </c>
      <c r="G107" s="326" t="s">
        <v>2999</v>
      </c>
      <c r="H107" s="14" t="s">
        <v>3000</v>
      </c>
      <c r="I107" s="327">
        <v>8</v>
      </c>
      <c r="J107" s="328">
        <v>10</v>
      </c>
      <c r="K107" s="92"/>
    </row>
    <row r="108" spans="1:25" ht="22.5" x14ac:dyDescent="0.2">
      <c r="A108" s="14" t="s">
        <v>2997</v>
      </c>
      <c r="B108" s="14" t="s">
        <v>3400</v>
      </c>
      <c r="C108" s="14" t="s">
        <v>3002</v>
      </c>
      <c r="D108" s="16">
        <v>45716</v>
      </c>
      <c r="E108" s="16"/>
      <c r="F108" s="14" t="s">
        <v>2998</v>
      </c>
      <c r="G108" s="326" t="s">
        <v>2999</v>
      </c>
      <c r="H108" s="14" t="s">
        <v>3000</v>
      </c>
      <c r="I108" s="327">
        <v>8</v>
      </c>
      <c r="J108" s="328">
        <v>10</v>
      </c>
      <c r="K108" s="92"/>
    </row>
    <row r="109" spans="1:25" ht="22.5" x14ac:dyDescent="0.2">
      <c r="A109" s="14" t="s">
        <v>2997</v>
      </c>
      <c r="B109" s="14" t="s">
        <v>3401</v>
      </c>
      <c r="C109" s="14" t="s">
        <v>3003</v>
      </c>
      <c r="D109" s="16">
        <v>45747</v>
      </c>
      <c r="E109" s="16"/>
      <c r="F109" s="14" t="s">
        <v>2998</v>
      </c>
      <c r="G109" s="326" t="s">
        <v>2999</v>
      </c>
      <c r="H109" s="14" t="s">
        <v>3000</v>
      </c>
      <c r="I109" s="327">
        <v>8</v>
      </c>
      <c r="J109" s="328">
        <v>10</v>
      </c>
      <c r="K109" s="92"/>
    </row>
    <row r="110" spans="1:25" ht="22.5" x14ac:dyDescent="0.2">
      <c r="A110" s="14" t="s">
        <v>2997</v>
      </c>
      <c r="B110" s="14" t="s">
        <v>3402</v>
      </c>
      <c r="C110" s="14" t="s">
        <v>3004</v>
      </c>
      <c r="D110" s="16">
        <v>45777</v>
      </c>
      <c r="E110" s="16"/>
      <c r="F110" s="14" t="s">
        <v>2998</v>
      </c>
      <c r="G110" s="326" t="s">
        <v>2999</v>
      </c>
      <c r="H110" s="14" t="s">
        <v>3000</v>
      </c>
      <c r="I110" s="327">
        <v>8</v>
      </c>
      <c r="J110" s="328">
        <v>10</v>
      </c>
      <c r="K110" s="92"/>
    </row>
    <row r="111" spans="1:25" ht="22.5" x14ac:dyDescent="0.2">
      <c r="A111" s="14" t="s">
        <v>2997</v>
      </c>
      <c r="B111" s="14" t="s">
        <v>3403</v>
      </c>
      <c r="C111" s="14" t="s">
        <v>3005</v>
      </c>
      <c r="D111" s="16">
        <v>45808</v>
      </c>
      <c r="E111" s="16"/>
      <c r="F111" s="14" t="s">
        <v>2998</v>
      </c>
      <c r="G111" s="326" t="s">
        <v>2999</v>
      </c>
      <c r="H111" s="14" t="s">
        <v>3000</v>
      </c>
      <c r="I111" s="327">
        <v>8</v>
      </c>
      <c r="J111" s="328">
        <v>10</v>
      </c>
      <c r="K111" s="92"/>
    </row>
    <row r="112" spans="1:25" ht="22.5" x14ac:dyDescent="0.2">
      <c r="A112" s="14" t="s">
        <v>2997</v>
      </c>
      <c r="B112" s="14" t="s">
        <v>3404</v>
      </c>
      <c r="C112" s="14" t="s">
        <v>3006</v>
      </c>
      <c r="D112" s="16">
        <v>45838</v>
      </c>
      <c r="E112" s="16"/>
      <c r="F112" s="14" t="s">
        <v>2998</v>
      </c>
      <c r="G112" s="326" t="s">
        <v>2999</v>
      </c>
      <c r="H112" s="14" t="s">
        <v>3000</v>
      </c>
      <c r="I112" s="327">
        <v>8</v>
      </c>
      <c r="J112" s="328">
        <v>10</v>
      </c>
      <c r="K112" s="92"/>
    </row>
    <row r="113" spans="1:11" ht="22.5" x14ac:dyDescent="0.2">
      <c r="A113" s="14" t="s">
        <v>2997</v>
      </c>
      <c r="B113" s="14" t="s">
        <v>3405</v>
      </c>
      <c r="C113" s="14" t="s">
        <v>3006</v>
      </c>
      <c r="D113" s="16">
        <v>45838</v>
      </c>
      <c r="E113" s="16"/>
      <c r="F113" s="329" t="s">
        <v>3015</v>
      </c>
      <c r="G113" s="326" t="s">
        <v>2999</v>
      </c>
      <c r="H113" s="14" t="s">
        <v>3000</v>
      </c>
      <c r="I113" s="327">
        <v>0.85</v>
      </c>
      <c r="J113" s="328">
        <v>10</v>
      </c>
      <c r="K113" s="92"/>
    </row>
    <row r="114" spans="1:11" ht="22.5" x14ac:dyDescent="0.2">
      <c r="A114" s="14" t="s">
        <v>2997</v>
      </c>
      <c r="B114" s="14" t="s">
        <v>3406</v>
      </c>
      <c r="C114" s="14" t="s">
        <v>3007</v>
      </c>
      <c r="D114" s="16">
        <v>45869</v>
      </c>
      <c r="E114" s="16"/>
      <c r="F114" s="14" t="s">
        <v>2998</v>
      </c>
      <c r="G114" s="326" t="s">
        <v>2999</v>
      </c>
      <c r="H114" s="14" t="s">
        <v>3000</v>
      </c>
      <c r="I114" s="327">
        <v>8</v>
      </c>
      <c r="J114" s="328">
        <v>10</v>
      </c>
      <c r="K114" s="92"/>
    </row>
    <row r="115" spans="1:11" ht="22.5" x14ac:dyDescent="0.2">
      <c r="A115" s="14" t="s">
        <v>2997</v>
      </c>
      <c r="B115" s="14" t="s">
        <v>3407</v>
      </c>
      <c r="C115" s="14" t="s">
        <v>3007</v>
      </c>
      <c r="D115" s="16">
        <v>45869</v>
      </c>
      <c r="E115" s="16"/>
      <c r="F115" s="329" t="s">
        <v>3015</v>
      </c>
      <c r="G115" s="326" t="s">
        <v>2999</v>
      </c>
      <c r="H115" s="14" t="s">
        <v>3000</v>
      </c>
      <c r="I115" s="327">
        <v>2</v>
      </c>
      <c r="J115" s="328">
        <v>10</v>
      </c>
      <c r="K115" s="92"/>
    </row>
    <row r="116" spans="1:11" ht="22.5" x14ac:dyDescent="0.2">
      <c r="A116" s="14" t="s">
        <v>2997</v>
      </c>
      <c r="B116" s="14" t="s">
        <v>3408</v>
      </c>
      <c r="C116" s="14" t="s">
        <v>3008</v>
      </c>
      <c r="D116" s="16">
        <v>45897</v>
      </c>
      <c r="E116" s="16"/>
      <c r="F116" s="14" t="s">
        <v>2998</v>
      </c>
      <c r="G116" s="326" t="s">
        <v>2999</v>
      </c>
      <c r="H116" s="14" t="s">
        <v>3000</v>
      </c>
      <c r="I116" s="327">
        <v>8</v>
      </c>
      <c r="J116" s="328">
        <v>10</v>
      </c>
      <c r="K116" s="92"/>
    </row>
    <row r="117" spans="1:11" ht="22.5" x14ac:dyDescent="0.2">
      <c r="A117" s="14" t="s">
        <v>2997</v>
      </c>
      <c r="B117" s="14" t="s">
        <v>3409</v>
      </c>
      <c r="C117" s="14" t="s">
        <v>3008</v>
      </c>
      <c r="D117" s="16">
        <v>45897</v>
      </c>
      <c r="E117" s="16"/>
      <c r="F117" s="329" t="s">
        <v>3015</v>
      </c>
      <c r="G117" s="326" t="s">
        <v>2999</v>
      </c>
      <c r="H117" s="14" t="s">
        <v>3000</v>
      </c>
      <c r="I117" s="327">
        <v>1</v>
      </c>
      <c r="J117" s="328">
        <v>10</v>
      </c>
      <c r="K117" s="92"/>
    </row>
    <row r="118" spans="1:11" ht="22.5" x14ac:dyDescent="0.2">
      <c r="A118" s="14" t="s">
        <v>2997</v>
      </c>
      <c r="B118" s="14" t="s">
        <v>3410</v>
      </c>
      <c r="C118" s="14" t="s">
        <v>3009</v>
      </c>
      <c r="D118" s="16">
        <v>45930</v>
      </c>
      <c r="E118" s="16"/>
      <c r="F118" s="14" t="s">
        <v>2998</v>
      </c>
      <c r="G118" s="326" t="s">
        <v>2999</v>
      </c>
      <c r="H118" s="14" t="s">
        <v>3000</v>
      </c>
      <c r="I118" s="327">
        <v>8</v>
      </c>
      <c r="J118" s="328">
        <v>10</v>
      </c>
      <c r="K118" s="92"/>
    </row>
    <row r="119" spans="1:11" ht="22.5" x14ac:dyDescent="0.2">
      <c r="A119" s="14" t="s">
        <v>2997</v>
      </c>
      <c r="B119" s="14" t="s">
        <v>3411</v>
      </c>
      <c r="C119" s="14" t="s">
        <v>3009</v>
      </c>
      <c r="D119" s="16">
        <v>45930</v>
      </c>
      <c r="E119" s="16"/>
      <c r="F119" s="329" t="s">
        <v>3015</v>
      </c>
      <c r="G119" s="326" t="s">
        <v>2999</v>
      </c>
      <c r="H119" s="14" t="s">
        <v>3000</v>
      </c>
      <c r="I119" s="327">
        <v>1.5</v>
      </c>
      <c r="J119" s="328">
        <v>10</v>
      </c>
      <c r="K119" s="92"/>
    </row>
    <row r="120" spans="1:11" ht="22.5" x14ac:dyDescent="0.2">
      <c r="A120" s="14" t="s">
        <v>2997</v>
      </c>
      <c r="B120" s="14" t="s">
        <v>3412</v>
      </c>
      <c r="C120" s="14" t="s">
        <v>3010</v>
      </c>
      <c r="D120" s="16">
        <v>45961</v>
      </c>
      <c r="E120" s="16"/>
      <c r="F120" s="14" t="s">
        <v>2998</v>
      </c>
      <c r="G120" s="326" t="s">
        <v>2999</v>
      </c>
      <c r="H120" s="14" t="s">
        <v>3000</v>
      </c>
      <c r="I120" s="327">
        <v>8</v>
      </c>
      <c r="J120" s="328">
        <v>10</v>
      </c>
      <c r="K120" s="92"/>
    </row>
    <row r="121" spans="1:11" ht="22.5" x14ac:dyDescent="0.2">
      <c r="A121" s="14" t="s">
        <v>2997</v>
      </c>
      <c r="B121" s="14" t="s">
        <v>3413</v>
      </c>
      <c r="C121" s="14" t="s">
        <v>3010</v>
      </c>
      <c r="D121" s="16">
        <v>45961</v>
      </c>
      <c r="E121" s="16"/>
      <c r="F121" s="329" t="s">
        <v>3015</v>
      </c>
      <c r="G121" s="326" t="s">
        <v>2999</v>
      </c>
      <c r="H121" s="14" t="s">
        <v>3000</v>
      </c>
      <c r="I121" s="327">
        <v>3.5</v>
      </c>
      <c r="J121" s="328">
        <v>10</v>
      </c>
      <c r="K121" s="92"/>
    </row>
    <row r="122" spans="1:11" ht="22.5" x14ac:dyDescent="0.2">
      <c r="A122" s="14" t="s">
        <v>2997</v>
      </c>
      <c r="B122" s="14" t="s">
        <v>3414</v>
      </c>
      <c r="C122" s="14" t="s">
        <v>3011</v>
      </c>
      <c r="D122" s="16">
        <v>45991</v>
      </c>
      <c r="E122" s="16"/>
      <c r="F122" s="14" t="s">
        <v>2998</v>
      </c>
      <c r="G122" s="326" t="s">
        <v>2999</v>
      </c>
      <c r="H122" s="14" t="s">
        <v>3000</v>
      </c>
      <c r="I122" s="327">
        <v>8</v>
      </c>
      <c r="J122" s="328">
        <v>10</v>
      </c>
      <c r="K122" s="92"/>
    </row>
    <row r="123" spans="1:11" ht="22.5" x14ac:dyDescent="0.2">
      <c r="A123" s="14" t="s">
        <v>2997</v>
      </c>
      <c r="B123" s="14" t="s">
        <v>3415</v>
      </c>
      <c r="C123" s="14" t="s">
        <v>3011</v>
      </c>
      <c r="D123" s="16">
        <v>45991</v>
      </c>
      <c r="E123" s="16"/>
      <c r="F123" s="329" t="s">
        <v>3015</v>
      </c>
      <c r="G123" s="326" t="s">
        <v>2999</v>
      </c>
      <c r="H123" s="14" t="s">
        <v>3000</v>
      </c>
      <c r="I123" s="327">
        <v>3.5</v>
      </c>
      <c r="J123" s="328">
        <v>10</v>
      </c>
      <c r="K123" s="92"/>
    </row>
    <row r="124" spans="1:11" ht="22.5" x14ac:dyDescent="0.2">
      <c r="A124" s="14" t="s">
        <v>2997</v>
      </c>
      <c r="B124" s="14" t="s">
        <v>3416</v>
      </c>
      <c r="C124" s="14" t="s">
        <v>3012</v>
      </c>
      <c r="D124" s="16">
        <v>46022</v>
      </c>
      <c r="E124" s="16"/>
      <c r="F124" s="14" t="s">
        <v>2998</v>
      </c>
      <c r="G124" s="326" t="s">
        <v>2999</v>
      </c>
      <c r="H124" s="14" t="s">
        <v>3000</v>
      </c>
      <c r="I124" s="327">
        <v>8</v>
      </c>
      <c r="J124" s="328">
        <v>10</v>
      </c>
      <c r="K124" s="92"/>
    </row>
    <row r="125" spans="1:11" ht="22.5" x14ac:dyDescent="0.2">
      <c r="A125" s="14" t="s">
        <v>2997</v>
      </c>
      <c r="B125" s="14" t="s">
        <v>3417</v>
      </c>
      <c r="C125" s="14" t="s">
        <v>3012</v>
      </c>
      <c r="D125" s="16">
        <v>46022</v>
      </c>
      <c r="E125" s="16"/>
      <c r="F125" s="329" t="s">
        <v>3015</v>
      </c>
      <c r="G125" s="326" t="s">
        <v>2999</v>
      </c>
      <c r="H125" s="14" t="s">
        <v>3000</v>
      </c>
      <c r="I125" s="327">
        <v>6</v>
      </c>
      <c r="J125" s="328">
        <v>10</v>
      </c>
      <c r="K125" s="92"/>
    </row>
    <row r="126" spans="1:11" ht="22.5" x14ac:dyDescent="0.2">
      <c r="A126" s="14" t="s">
        <v>2997</v>
      </c>
      <c r="B126" s="14" t="s">
        <v>3399</v>
      </c>
      <c r="C126" s="14" t="s">
        <v>3013</v>
      </c>
      <c r="D126" s="16">
        <v>46052</v>
      </c>
      <c r="E126" s="16"/>
      <c r="F126" s="14" t="s">
        <v>2998</v>
      </c>
      <c r="G126" s="326" t="s">
        <v>2999</v>
      </c>
      <c r="H126" s="14" t="s">
        <v>3000</v>
      </c>
      <c r="I126" s="327">
        <v>8</v>
      </c>
      <c r="J126" s="328">
        <v>10</v>
      </c>
      <c r="K126" s="92"/>
    </row>
    <row r="127" spans="1:11" ht="22.5" x14ac:dyDescent="0.2">
      <c r="A127" s="14" t="s">
        <v>2997</v>
      </c>
      <c r="B127" s="14" t="s">
        <v>3418</v>
      </c>
      <c r="C127" s="14" t="s">
        <v>3013</v>
      </c>
      <c r="D127" s="16">
        <v>46052</v>
      </c>
      <c r="E127" s="16"/>
      <c r="F127" s="329" t="s">
        <v>3015</v>
      </c>
      <c r="G127" s="326" t="s">
        <v>2999</v>
      </c>
      <c r="H127" s="14" t="s">
        <v>3000</v>
      </c>
      <c r="I127" s="327">
        <v>1.25</v>
      </c>
      <c r="J127" s="328">
        <v>10</v>
      </c>
      <c r="K127" s="92"/>
    </row>
    <row r="128" spans="1:11" ht="22.5" x14ac:dyDescent="0.2">
      <c r="A128" s="14" t="s">
        <v>2997</v>
      </c>
      <c r="B128" s="14" t="s">
        <v>3419</v>
      </c>
      <c r="C128" s="14" t="s">
        <v>3014</v>
      </c>
      <c r="D128" s="16">
        <v>46080</v>
      </c>
      <c r="E128" s="16"/>
      <c r="F128" s="14" t="s">
        <v>2998</v>
      </c>
      <c r="G128" s="326" t="s">
        <v>2999</v>
      </c>
      <c r="H128" s="14" t="s">
        <v>3000</v>
      </c>
      <c r="I128" s="327">
        <v>8</v>
      </c>
      <c r="J128" s="328">
        <v>10</v>
      </c>
      <c r="K128" s="92"/>
    </row>
    <row r="129" spans="1:11" ht="22.5" x14ac:dyDescent="0.2">
      <c r="A129" s="14" t="s">
        <v>2997</v>
      </c>
      <c r="B129" s="14" t="s">
        <v>3420</v>
      </c>
      <c r="C129" s="14" t="s">
        <v>3014</v>
      </c>
      <c r="D129" s="16">
        <v>46080</v>
      </c>
      <c r="E129" s="16"/>
      <c r="F129" s="329" t="s">
        <v>3015</v>
      </c>
      <c r="G129" s="326" t="s">
        <v>2999</v>
      </c>
      <c r="H129" s="14" t="s">
        <v>3000</v>
      </c>
      <c r="I129" s="327">
        <v>1</v>
      </c>
      <c r="J129" s="328">
        <v>10</v>
      </c>
      <c r="K129" s="92"/>
    </row>
    <row r="130" spans="1:11" ht="22.5" x14ac:dyDescent="0.2">
      <c r="A130" s="14" t="s">
        <v>2997</v>
      </c>
      <c r="B130" s="14" t="s">
        <v>3421</v>
      </c>
      <c r="C130" s="14" t="s">
        <v>3016</v>
      </c>
      <c r="D130" s="16">
        <v>46112</v>
      </c>
      <c r="E130" s="16"/>
      <c r="F130" s="14" t="s">
        <v>2998</v>
      </c>
      <c r="G130" s="326" t="s">
        <v>2999</v>
      </c>
      <c r="H130" s="14" t="s">
        <v>3000</v>
      </c>
      <c r="I130" s="327">
        <v>8</v>
      </c>
      <c r="J130" s="328">
        <v>10</v>
      </c>
      <c r="K130" s="92"/>
    </row>
    <row r="131" spans="1:11" ht="22.5" x14ac:dyDescent="0.2">
      <c r="A131" s="14" t="s">
        <v>2997</v>
      </c>
      <c r="B131" s="14" t="s">
        <v>3422</v>
      </c>
      <c r="C131" s="14" t="s">
        <v>3016</v>
      </c>
      <c r="D131" s="16">
        <v>46112</v>
      </c>
      <c r="E131" s="16"/>
      <c r="F131" s="329" t="s">
        <v>3015</v>
      </c>
      <c r="G131" s="326" t="s">
        <v>2999</v>
      </c>
      <c r="H131" s="14" t="s">
        <v>3000</v>
      </c>
      <c r="I131" s="327">
        <v>5</v>
      </c>
      <c r="J131" s="328">
        <v>10</v>
      </c>
      <c r="K131" s="92"/>
    </row>
    <row r="132" spans="1:11" ht="33.75" x14ac:dyDescent="0.2">
      <c r="A132" s="14" t="s">
        <v>2997</v>
      </c>
      <c r="B132" s="14" t="s">
        <v>3423</v>
      </c>
      <c r="C132" s="14" t="s">
        <v>3017</v>
      </c>
      <c r="D132" s="16">
        <v>45825</v>
      </c>
      <c r="E132" s="16"/>
      <c r="F132" s="14" t="s">
        <v>3078</v>
      </c>
      <c r="G132" s="14" t="s">
        <v>3077</v>
      </c>
      <c r="H132" s="14" t="s">
        <v>3076</v>
      </c>
      <c r="I132" s="15">
        <v>100</v>
      </c>
      <c r="J132" s="328">
        <v>10</v>
      </c>
      <c r="K132" s="92"/>
    </row>
    <row r="133" spans="1:11" ht="33.75" x14ac:dyDescent="0.2">
      <c r="A133" s="14" t="s">
        <v>2997</v>
      </c>
      <c r="B133" s="14" t="s">
        <v>3424</v>
      </c>
      <c r="C133" s="14" t="s">
        <v>3021</v>
      </c>
      <c r="D133" s="16">
        <v>45825</v>
      </c>
      <c r="E133" s="16"/>
      <c r="F133" s="14" t="s">
        <v>3022</v>
      </c>
      <c r="G133" s="14" t="s">
        <v>1793</v>
      </c>
      <c r="H133" s="14" t="s">
        <v>3024</v>
      </c>
      <c r="I133" s="15">
        <v>235</v>
      </c>
      <c r="J133" s="328">
        <v>10</v>
      </c>
      <c r="K133" s="92"/>
    </row>
    <row r="134" spans="1:11" ht="33.75" x14ac:dyDescent="0.2">
      <c r="A134" s="14" t="s">
        <v>2997</v>
      </c>
      <c r="B134" s="14" t="s">
        <v>3425</v>
      </c>
      <c r="C134" s="14" t="s">
        <v>3018</v>
      </c>
      <c r="D134" s="16">
        <v>45838</v>
      </c>
      <c r="E134" s="16"/>
      <c r="F134" s="14" t="s">
        <v>3023</v>
      </c>
      <c r="G134" s="14" t="s">
        <v>3019</v>
      </c>
      <c r="H134" s="14" t="s">
        <v>3020</v>
      </c>
      <c r="I134" s="15">
        <v>790</v>
      </c>
      <c r="J134" s="328">
        <v>10</v>
      </c>
      <c r="K134" s="92"/>
    </row>
    <row r="135" spans="1:11" ht="22.5" x14ac:dyDescent="0.2">
      <c r="A135" s="14" t="s">
        <v>2997</v>
      </c>
      <c r="B135" s="14" t="s">
        <v>3426</v>
      </c>
      <c r="C135" s="14" t="s">
        <v>3609</v>
      </c>
      <c r="D135" s="16">
        <v>45840</v>
      </c>
      <c r="E135" s="16"/>
      <c r="F135" s="14" t="s">
        <v>3044</v>
      </c>
      <c r="G135" s="14" t="s">
        <v>3035</v>
      </c>
      <c r="H135" s="14" t="s">
        <v>3034</v>
      </c>
      <c r="I135" s="15">
        <v>27.6</v>
      </c>
      <c r="J135" s="328">
        <v>10</v>
      </c>
      <c r="K135" s="92"/>
    </row>
    <row r="136" spans="1:11" ht="33.75" x14ac:dyDescent="0.2">
      <c r="A136" s="14" t="s">
        <v>2997</v>
      </c>
      <c r="B136" s="14" t="s">
        <v>3427</v>
      </c>
      <c r="C136" s="14"/>
      <c r="D136" s="16">
        <v>45841</v>
      </c>
      <c r="E136" s="16"/>
      <c r="F136" s="14" t="s">
        <v>3049</v>
      </c>
      <c r="G136" s="14"/>
      <c r="H136" s="14" t="s">
        <v>3046</v>
      </c>
      <c r="I136" s="15">
        <v>100</v>
      </c>
      <c r="J136" s="328">
        <v>10</v>
      </c>
      <c r="K136" s="92"/>
    </row>
    <row r="137" spans="1:11" ht="22.5" x14ac:dyDescent="0.2">
      <c r="A137" s="14" t="s">
        <v>2997</v>
      </c>
      <c r="B137" s="14" t="s">
        <v>3428</v>
      </c>
      <c r="C137" s="14" t="s">
        <v>3033</v>
      </c>
      <c r="D137" s="16">
        <v>45847</v>
      </c>
      <c r="E137" s="16"/>
      <c r="F137" s="14" t="s">
        <v>3045</v>
      </c>
      <c r="G137" s="14" t="s">
        <v>3035</v>
      </c>
      <c r="H137" s="14" t="s">
        <v>3034</v>
      </c>
      <c r="I137" s="15">
        <v>54.2</v>
      </c>
      <c r="J137" s="328">
        <v>10</v>
      </c>
      <c r="K137" s="92"/>
    </row>
    <row r="138" spans="1:11" ht="33.75" x14ac:dyDescent="0.2">
      <c r="A138" s="14" t="s">
        <v>2997</v>
      </c>
      <c r="B138" s="14" t="s">
        <v>3429</v>
      </c>
      <c r="C138" s="14" t="s">
        <v>3026</v>
      </c>
      <c r="D138" s="16">
        <v>45847</v>
      </c>
      <c r="E138" s="16"/>
      <c r="F138" s="332" t="s">
        <v>3048</v>
      </c>
      <c r="G138" s="333">
        <v>56362625</v>
      </c>
      <c r="H138" s="334" t="s">
        <v>3047</v>
      </c>
      <c r="I138" s="15">
        <v>95</v>
      </c>
      <c r="J138" s="328">
        <v>10</v>
      </c>
      <c r="K138" s="92"/>
    </row>
    <row r="139" spans="1:11" ht="45" x14ac:dyDescent="0.2">
      <c r="A139" s="14" t="s">
        <v>2997</v>
      </c>
      <c r="B139" s="14" t="s">
        <v>3430</v>
      </c>
      <c r="C139" s="14" t="s">
        <v>3025</v>
      </c>
      <c r="D139" s="16">
        <v>45847</v>
      </c>
      <c r="E139" s="16"/>
      <c r="F139" s="332" t="s">
        <v>3050</v>
      </c>
      <c r="G139" s="333">
        <v>56362625</v>
      </c>
      <c r="H139" s="334" t="s">
        <v>3047</v>
      </c>
      <c r="I139" s="15">
        <v>115</v>
      </c>
      <c r="J139" s="328">
        <v>10</v>
      </c>
      <c r="K139" s="92"/>
    </row>
    <row r="140" spans="1:11" ht="22.5" x14ac:dyDescent="0.2">
      <c r="A140" s="14" t="s">
        <v>2997</v>
      </c>
      <c r="B140" s="14" t="s">
        <v>3431</v>
      </c>
      <c r="C140" s="14" t="s">
        <v>3029</v>
      </c>
      <c r="D140" s="16">
        <v>45847</v>
      </c>
      <c r="E140" s="16"/>
      <c r="F140" s="335" t="s">
        <v>3052</v>
      </c>
      <c r="G140" s="336">
        <v>51697165</v>
      </c>
      <c r="H140" s="337" t="s">
        <v>3051</v>
      </c>
      <c r="I140" s="15">
        <v>393.6</v>
      </c>
      <c r="J140" s="328">
        <v>10</v>
      </c>
      <c r="K140" s="92"/>
    </row>
    <row r="141" spans="1:11" ht="45" x14ac:dyDescent="0.2">
      <c r="A141" s="14" t="s">
        <v>2997</v>
      </c>
      <c r="B141" s="14" t="s">
        <v>3432</v>
      </c>
      <c r="C141" s="14" t="s">
        <v>3030</v>
      </c>
      <c r="D141" s="16">
        <v>45847</v>
      </c>
      <c r="E141" s="16"/>
      <c r="F141" s="14" t="s">
        <v>3056</v>
      </c>
      <c r="G141" s="338" t="s">
        <v>3054</v>
      </c>
      <c r="H141" s="338" t="s">
        <v>3055</v>
      </c>
      <c r="I141" s="15">
        <v>733.08</v>
      </c>
      <c r="J141" s="328">
        <v>10</v>
      </c>
      <c r="K141" s="92"/>
    </row>
    <row r="142" spans="1:11" ht="22.5" x14ac:dyDescent="0.2">
      <c r="A142" s="14" t="s">
        <v>2997</v>
      </c>
      <c r="B142" s="14" t="s">
        <v>3433</v>
      </c>
      <c r="C142" s="14" t="s">
        <v>3028</v>
      </c>
      <c r="D142" s="16">
        <v>45847</v>
      </c>
      <c r="E142" s="16"/>
      <c r="F142" s="335" t="s">
        <v>3053</v>
      </c>
      <c r="G142" s="336">
        <v>51697165</v>
      </c>
      <c r="H142" s="337" t="s">
        <v>3051</v>
      </c>
      <c r="I142" s="15">
        <v>1082.4000000000001</v>
      </c>
      <c r="J142" s="328">
        <v>10</v>
      </c>
      <c r="K142" s="92"/>
    </row>
    <row r="143" spans="1:11" ht="33.75" x14ac:dyDescent="0.2">
      <c r="A143" s="14" t="s">
        <v>2997</v>
      </c>
      <c r="B143" s="14" t="s">
        <v>3434</v>
      </c>
      <c r="C143" s="14" t="s">
        <v>3057</v>
      </c>
      <c r="D143" s="16">
        <v>45847</v>
      </c>
      <c r="E143" s="16"/>
      <c r="F143" s="331" t="s">
        <v>3040</v>
      </c>
      <c r="G143" s="330">
        <v>29352886</v>
      </c>
      <c r="H143" s="14" t="s">
        <v>3036</v>
      </c>
      <c r="I143" s="15">
        <v>291.69</v>
      </c>
      <c r="J143" s="328">
        <v>10</v>
      </c>
      <c r="K143" s="92"/>
    </row>
    <row r="144" spans="1:11" ht="33.75" x14ac:dyDescent="0.2">
      <c r="A144" s="14" t="s">
        <v>2997</v>
      </c>
      <c r="B144" s="14" t="s">
        <v>3435</v>
      </c>
      <c r="C144" s="14" t="s">
        <v>3027</v>
      </c>
      <c r="D144" s="16">
        <v>45849</v>
      </c>
      <c r="E144" s="16"/>
      <c r="F144" s="331" t="s">
        <v>3059</v>
      </c>
      <c r="G144" s="14"/>
      <c r="H144" s="14" t="s">
        <v>3058</v>
      </c>
      <c r="I144" s="15">
        <v>3289</v>
      </c>
      <c r="J144" s="328">
        <v>10</v>
      </c>
      <c r="K144" s="92"/>
    </row>
    <row r="145" spans="1:11" ht="33.75" x14ac:dyDescent="0.2">
      <c r="A145" s="14" t="s">
        <v>2997</v>
      </c>
      <c r="B145" s="14" t="s">
        <v>3436</v>
      </c>
      <c r="C145" s="14" t="s">
        <v>3063</v>
      </c>
      <c r="D145" s="16">
        <v>45852</v>
      </c>
      <c r="E145" s="16"/>
      <c r="F145" s="14" t="s">
        <v>3060</v>
      </c>
      <c r="G145" s="14" t="s">
        <v>3062</v>
      </c>
      <c r="H145" s="14" t="s">
        <v>3061</v>
      </c>
      <c r="I145" s="15">
        <v>500</v>
      </c>
      <c r="J145" s="328">
        <v>10</v>
      </c>
      <c r="K145" s="92"/>
    </row>
    <row r="146" spans="1:11" ht="22.5" x14ac:dyDescent="0.2">
      <c r="A146" s="14" t="s">
        <v>2997</v>
      </c>
      <c r="B146" s="14" t="s">
        <v>3437</v>
      </c>
      <c r="C146" s="14" t="s">
        <v>3007</v>
      </c>
      <c r="D146" s="16">
        <v>45854</v>
      </c>
      <c r="E146" s="16"/>
      <c r="F146" s="14" t="s">
        <v>3031</v>
      </c>
      <c r="G146" s="326" t="s">
        <v>2999</v>
      </c>
      <c r="H146" s="14" t="s">
        <v>3000</v>
      </c>
      <c r="I146" s="15">
        <v>10</v>
      </c>
      <c r="J146" s="77">
        <v>10</v>
      </c>
      <c r="K146" s="92"/>
    </row>
    <row r="147" spans="1:11" ht="33.75" x14ac:dyDescent="0.2">
      <c r="A147" s="14" t="s">
        <v>2997</v>
      </c>
      <c r="B147" s="14" t="s">
        <v>3438</v>
      </c>
      <c r="C147" s="14" t="s">
        <v>3032</v>
      </c>
      <c r="D147" s="16">
        <v>45854</v>
      </c>
      <c r="E147" s="16"/>
      <c r="F147" s="331" t="s">
        <v>3041</v>
      </c>
      <c r="G147" s="14" t="s">
        <v>3108</v>
      </c>
      <c r="H147" s="14" t="s">
        <v>3107</v>
      </c>
      <c r="I147" s="15">
        <v>1056.52</v>
      </c>
      <c r="J147" s="77">
        <v>10</v>
      </c>
      <c r="K147" s="92"/>
    </row>
    <row r="148" spans="1:11" ht="45" x14ac:dyDescent="0.2">
      <c r="A148" s="14" t="s">
        <v>2997</v>
      </c>
      <c r="B148" s="14" t="s">
        <v>3439</v>
      </c>
      <c r="C148" s="14"/>
      <c r="D148" s="16">
        <v>45856</v>
      </c>
      <c r="E148" s="16"/>
      <c r="F148" s="331" t="s">
        <v>3067</v>
      </c>
      <c r="G148" s="14" t="s">
        <v>3066</v>
      </c>
      <c r="H148" s="14" t="s">
        <v>3065</v>
      </c>
      <c r="I148" s="15">
        <v>26.8</v>
      </c>
      <c r="J148" s="77">
        <v>10</v>
      </c>
      <c r="K148" s="92"/>
    </row>
    <row r="149" spans="1:11" ht="45" x14ac:dyDescent="0.2">
      <c r="A149" s="14" t="s">
        <v>2997</v>
      </c>
      <c r="B149" s="14" t="s">
        <v>3440</v>
      </c>
      <c r="C149" s="14" t="s">
        <v>3075</v>
      </c>
      <c r="D149" s="16">
        <v>45858</v>
      </c>
      <c r="E149" s="16"/>
      <c r="F149" s="14" t="s">
        <v>3090</v>
      </c>
      <c r="G149" s="14" t="s">
        <v>3088</v>
      </c>
      <c r="H149" s="14" t="s">
        <v>3089</v>
      </c>
      <c r="I149" s="15">
        <v>9.0299999999999994</v>
      </c>
      <c r="J149" s="77">
        <v>10</v>
      </c>
      <c r="K149" s="92"/>
    </row>
    <row r="150" spans="1:11" ht="33.75" x14ac:dyDescent="0.2">
      <c r="A150" s="14" t="s">
        <v>2997</v>
      </c>
      <c r="B150" s="14" t="s">
        <v>3441</v>
      </c>
      <c r="C150" s="14" t="s">
        <v>3068</v>
      </c>
      <c r="D150" s="16">
        <v>45858</v>
      </c>
      <c r="E150" s="16"/>
      <c r="F150" s="14" t="s">
        <v>3043</v>
      </c>
      <c r="G150" s="14" t="s">
        <v>3069</v>
      </c>
      <c r="H150" s="14" t="s">
        <v>3039</v>
      </c>
      <c r="I150" s="15">
        <v>52.58</v>
      </c>
      <c r="J150" s="77">
        <v>10</v>
      </c>
      <c r="K150" s="92"/>
    </row>
    <row r="151" spans="1:11" ht="33.75" x14ac:dyDescent="0.2">
      <c r="A151" s="14" t="s">
        <v>2997</v>
      </c>
      <c r="B151" s="14" t="s">
        <v>3442</v>
      </c>
      <c r="C151" s="14" t="s">
        <v>3106</v>
      </c>
      <c r="D151" s="16">
        <v>45858</v>
      </c>
      <c r="E151" s="16"/>
      <c r="F151" s="331" t="s">
        <v>3041</v>
      </c>
      <c r="G151" s="14" t="s">
        <v>3108</v>
      </c>
      <c r="H151" s="14" t="s">
        <v>3107</v>
      </c>
      <c r="I151" s="15">
        <v>240.89</v>
      </c>
      <c r="J151" s="77">
        <v>10</v>
      </c>
      <c r="K151" s="92"/>
    </row>
    <row r="152" spans="1:11" ht="33.75" x14ac:dyDescent="0.2">
      <c r="A152" s="14" t="s">
        <v>2997</v>
      </c>
      <c r="B152" s="14" t="s">
        <v>3443</v>
      </c>
      <c r="C152" s="14" t="s">
        <v>3037</v>
      </c>
      <c r="D152" s="16">
        <v>45860</v>
      </c>
      <c r="E152" s="16"/>
      <c r="F152" s="331" t="s">
        <v>3042</v>
      </c>
      <c r="G152" s="14" t="s">
        <v>3038</v>
      </c>
      <c r="H152" s="14" t="s">
        <v>3036</v>
      </c>
      <c r="I152" s="15">
        <v>511.67</v>
      </c>
      <c r="J152" s="77">
        <v>10</v>
      </c>
      <c r="K152" s="92"/>
    </row>
    <row r="153" spans="1:11" ht="45" x14ac:dyDescent="0.2">
      <c r="A153" s="14" t="s">
        <v>2997</v>
      </c>
      <c r="B153" s="14" t="s">
        <v>3444</v>
      </c>
      <c r="C153" s="14" t="s">
        <v>3082</v>
      </c>
      <c r="D153" s="16">
        <v>45861</v>
      </c>
      <c r="E153" s="16"/>
      <c r="F153" s="14" t="s">
        <v>3080</v>
      </c>
      <c r="G153" s="14" t="s">
        <v>3083</v>
      </c>
      <c r="H153" s="14" t="s">
        <v>3079</v>
      </c>
      <c r="I153" s="15">
        <v>25.1</v>
      </c>
      <c r="J153" s="77">
        <v>10</v>
      </c>
      <c r="K153" s="92"/>
    </row>
    <row r="154" spans="1:11" ht="45" x14ac:dyDescent="0.2">
      <c r="A154" s="14" t="s">
        <v>2997</v>
      </c>
      <c r="B154" s="14" t="s">
        <v>3445</v>
      </c>
      <c r="C154" s="14" t="s">
        <v>3081</v>
      </c>
      <c r="D154" s="16">
        <v>45861</v>
      </c>
      <c r="E154" s="16"/>
      <c r="F154" s="14" t="s">
        <v>3080</v>
      </c>
      <c r="G154" s="14" t="s">
        <v>3083</v>
      </c>
      <c r="H154" s="14" t="s">
        <v>3079</v>
      </c>
      <c r="I154" s="15">
        <v>26.3</v>
      </c>
      <c r="J154" s="77">
        <v>10</v>
      </c>
      <c r="K154" s="92"/>
    </row>
    <row r="155" spans="1:11" ht="33.75" x14ac:dyDescent="0.2">
      <c r="A155" s="14" t="s">
        <v>2997</v>
      </c>
      <c r="B155" s="14" t="s">
        <v>3446</v>
      </c>
      <c r="C155" s="14" t="s">
        <v>3087</v>
      </c>
      <c r="D155" s="16">
        <v>45862</v>
      </c>
      <c r="E155" s="16"/>
      <c r="F155" s="14" t="s">
        <v>3086</v>
      </c>
      <c r="G155" s="14" t="s">
        <v>3085</v>
      </c>
      <c r="H155" s="14" t="s">
        <v>3084</v>
      </c>
      <c r="I155" s="15">
        <v>9.5299999999999994</v>
      </c>
      <c r="J155" s="77">
        <v>10</v>
      </c>
      <c r="K155" s="92"/>
    </row>
    <row r="156" spans="1:11" ht="45" x14ac:dyDescent="0.2">
      <c r="A156" s="14" t="s">
        <v>2997</v>
      </c>
      <c r="B156" s="14" t="s">
        <v>3447</v>
      </c>
      <c r="C156" s="14" t="s">
        <v>3072</v>
      </c>
      <c r="D156" s="16">
        <v>45862</v>
      </c>
      <c r="E156" s="16"/>
      <c r="F156" s="14" t="s">
        <v>3070</v>
      </c>
      <c r="G156" s="14" t="s">
        <v>3071</v>
      </c>
      <c r="H156" s="14" t="s">
        <v>3073</v>
      </c>
      <c r="I156" s="15">
        <v>38.409999999999997</v>
      </c>
      <c r="J156" s="77">
        <v>10</v>
      </c>
      <c r="K156" s="92"/>
    </row>
    <row r="157" spans="1:11" ht="45" x14ac:dyDescent="0.2">
      <c r="A157" s="14" t="s">
        <v>2997</v>
      </c>
      <c r="B157" s="14" t="s">
        <v>3448</v>
      </c>
      <c r="C157" s="14" t="s">
        <v>3074</v>
      </c>
      <c r="D157" s="16">
        <v>45865</v>
      </c>
      <c r="E157" s="16"/>
      <c r="F157" s="14" t="s">
        <v>3070</v>
      </c>
      <c r="G157" s="14" t="s">
        <v>3071</v>
      </c>
      <c r="H157" s="14" t="s">
        <v>3073</v>
      </c>
      <c r="I157" s="15">
        <v>192.23</v>
      </c>
      <c r="J157" s="77">
        <v>10</v>
      </c>
      <c r="K157" s="92"/>
    </row>
    <row r="158" spans="1:11" ht="33.75" x14ac:dyDescent="0.2">
      <c r="A158" s="14" t="s">
        <v>2997</v>
      </c>
      <c r="B158" s="14" t="s">
        <v>3449</v>
      </c>
      <c r="C158" s="14"/>
      <c r="D158" s="16">
        <v>45864</v>
      </c>
      <c r="E158" s="16"/>
      <c r="F158" s="331" t="s">
        <v>3042</v>
      </c>
      <c r="G158" s="14" t="s">
        <v>3091</v>
      </c>
      <c r="H158" s="14" t="s">
        <v>3064</v>
      </c>
      <c r="I158" s="15">
        <v>472.3</v>
      </c>
      <c r="J158" s="77">
        <v>10</v>
      </c>
      <c r="K158" s="92"/>
    </row>
    <row r="159" spans="1:11" ht="67.5" x14ac:dyDescent="0.2">
      <c r="A159" s="14" t="s">
        <v>2997</v>
      </c>
      <c r="B159" s="14" t="s">
        <v>3450</v>
      </c>
      <c r="C159" s="14" t="s">
        <v>3393</v>
      </c>
      <c r="D159" s="16">
        <v>45866</v>
      </c>
      <c r="E159" s="16"/>
      <c r="F159" s="14" t="s">
        <v>3392</v>
      </c>
      <c r="G159" s="14" t="s">
        <v>3395</v>
      </c>
      <c r="H159" s="14" t="s">
        <v>3394</v>
      </c>
      <c r="I159" s="15">
        <v>53.6</v>
      </c>
      <c r="J159" s="77">
        <v>10</v>
      </c>
      <c r="K159" s="92"/>
    </row>
    <row r="160" spans="1:11" ht="22.5" x14ac:dyDescent="0.2">
      <c r="A160" s="14" t="s">
        <v>2997</v>
      </c>
      <c r="B160" s="14" t="s">
        <v>3451</v>
      </c>
      <c r="C160" s="14" t="s">
        <v>3093</v>
      </c>
      <c r="D160" s="16">
        <v>45870</v>
      </c>
      <c r="E160" s="16"/>
      <c r="F160" s="14" t="s">
        <v>3092</v>
      </c>
      <c r="G160" s="326" t="s">
        <v>2999</v>
      </c>
      <c r="H160" s="14" t="s">
        <v>3000</v>
      </c>
      <c r="I160" s="327">
        <v>14</v>
      </c>
      <c r="J160" s="77">
        <v>10</v>
      </c>
      <c r="K160" s="92"/>
    </row>
    <row r="161" spans="1:11" ht="22.5" x14ac:dyDescent="0.2">
      <c r="A161" s="14" t="s">
        <v>2997</v>
      </c>
      <c r="B161" s="14" t="s">
        <v>3452</v>
      </c>
      <c r="C161" s="14" t="s">
        <v>3391</v>
      </c>
      <c r="D161" s="16">
        <v>45870</v>
      </c>
      <c r="E161" s="16"/>
      <c r="F161" s="14" t="s">
        <v>3390</v>
      </c>
      <c r="G161" s="14" t="s">
        <v>3077</v>
      </c>
      <c r="H161" s="14" t="s">
        <v>3076</v>
      </c>
      <c r="I161" s="15">
        <v>350</v>
      </c>
      <c r="J161" s="77">
        <v>10</v>
      </c>
      <c r="K161" s="92"/>
    </row>
    <row r="162" spans="1:11" ht="22.5" x14ac:dyDescent="0.2">
      <c r="A162" s="14" t="s">
        <v>2997</v>
      </c>
      <c r="B162" s="14" t="s">
        <v>3453</v>
      </c>
      <c r="C162" s="14" t="s">
        <v>3097</v>
      </c>
      <c r="D162" s="16">
        <v>45887</v>
      </c>
      <c r="E162" s="16"/>
      <c r="F162" s="14" t="s">
        <v>3094</v>
      </c>
      <c r="G162" s="333">
        <v>56362625</v>
      </c>
      <c r="H162" s="334" t="s">
        <v>3047</v>
      </c>
      <c r="I162" s="15">
        <v>250</v>
      </c>
      <c r="J162" s="77">
        <v>10</v>
      </c>
      <c r="K162" s="92"/>
    </row>
    <row r="163" spans="1:11" ht="33.75" x14ac:dyDescent="0.2">
      <c r="A163" s="14" t="s">
        <v>2997</v>
      </c>
      <c r="B163" s="14" t="s">
        <v>3454</v>
      </c>
      <c r="C163" s="14" t="s">
        <v>3098</v>
      </c>
      <c r="D163" s="16">
        <v>45889</v>
      </c>
      <c r="E163" s="16"/>
      <c r="F163" s="14" t="s">
        <v>3095</v>
      </c>
      <c r="G163" s="333">
        <v>56362625</v>
      </c>
      <c r="H163" s="334" t="s">
        <v>3047</v>
      </c>
      <c r="I163" s="15">
        <v>110</v>
      </c>
      <c r="J163" s="77">
        <v>10</v>
      </c>
      <c r="K163" s="92"/>
    </row>
    <row r="164" spans="1:11" ht="22.5" x14ac:dyDescent="0.2">
      <c r="A164" s="14" t="s">
        <v>2997</v>
      </c>
      <c r="B164" s="14" t="s">
        <v>3455</v>
      </c>
      <c r="C164" s="14" t="s">
        <v>3100</v>
      </c>
      <c r="D164" s="16">
        <v>45888</v>
      </c>
      <c r="E164" s="16"/>
      <c r="F164" s="14" t="s">
        <v>3096</v>
      </c>
      <c r="G164" s="14" t="s">
        <v>3099</v>
      </c>
      <c r="H164" s="14" t="s">
        <v>152</v>
      </c>
      <c r="I164" s="15">
        <v>3.2</v>
      </c>
      <c r="J164" s="77">
        <v>10</v>
      </c>
      <c r="K164" s="92"/>
    </row>
    <row r="165" spans="1:11" ht="22.5" x14ac:dyDescent="0.2">
      <c r="A165" s="14" t="s">
        <v>2997</v>
      </c>
      <c r="B165" s="14" t="s">
        <v>3456</v>
      </c>
      <c r="C165" s="14" t="s">
        <v>3111</v>
      </c>
      <c r="D165" s="16">
        <v>45888</v>
      </c>
      <c r="E165" s="16"/>
      <c r="F165" s="14" t="s">
        <v>3110</v>
      </c>
      <c r="G165" s="14" t="s">
        <v>3105</v>
      </c>
      <c r="H165" s="14" t="s">
        <v>3104</v>
      </c>
      <c r="I165" s="15">
        <v>6.7</v>
      </c>
      <c r="J165" s="77">
        <v>10</v>
      </c>
      <c r="K165" s="92"/>
    </row>
    <row r="166" spans="1:11" ht="22.5" x14ac:dyDescent="0.2">
      <c r="A166" s="14" t="s">
        <v>2997</v>
      </c>
      <c r="B166" s="14" t="s">
        <v>3457</v>
      </c>
      <c r="C166" s="14"/>
      <c r="D166" s="16">
        <v>45888</v>
      </c>
      <c r="E166" s="16"/>
      <c r="F166" s="14" t="s">
        <v>3388</v>
      </c>
      <c r="G166" s="14" t="s">
        <v>3099</v>
      </c>
      <c r="H166" s="14" t="s">
        <v>152</v>
      </c>
      <c r="I166" s="15">
        <v>0</v>
      </c>
      <c r="J166" s="77">
        <v>10</v>
      </c>
      <c r="K166" s="92"/>
    </row>
    <row r="167" spans="1:11" ht="22.5" x14ac:dyDescent="0.2">
      <c r="A167" s="14" t="s">
        <v>2997</v>
      </c>
      <c r="B167" s="14" t="s">
        <v>3458</v>
      </c>
      <c r="C167" s="14" t="s">
        <v>3008</v>
      </c>
      <c r="D167" s="16">
        <v>45894</v>
      </c>
      <c r="E167" s="16"/>
      <c r="F167" s="14" t="s">
        <v>3031</v>
      </c>
      <c r="G167" s="326" t="s">
        <v>2999</v>
      </c>
      <c r="H167" s="14" t="s">
        <v>3000</v>
      </c>
      <c r="I167" s="15">
        <v>10</v>
      </c>
      <c r="J167" s="77">
        <v>10</v>
      </c>
      <c r="K167" s="92"/>
    </row>
    <row r="168" spans="1:11" ht="33.75" x14ac:dyDescent="0.2">
      <c r="A168" s="14" t="s">
        <v>2997</v>
      </c>
      <c r="B168" s="14" t="s">
        <v>3459</v>
      </c>
      <c r="C168" s="14" t="s">
        <v>3109</v>
      </c>
      <c r="D168" s="16">
        <v>45894</v>
      </c>
      <c r="E168" s="16"/>
      <c r="F168" s="331" t="s">
        <v>3041</v>
      </c>
      <c r="G168" s="14" t="s">
        <v>3108</v>
      </c>
      <c r="H168" s="14" t="s">
        <v>3107</v>
      </c>
      <c r="I168" s="15">
        <v>472.11</v>
      </c>
      <c r="J168" s="77">
        <v>10</v>
      </c>
      <c r="K168" s="92"/>
    </row>
    <row r="169" spans="1:11" ht="33.75" x14ac:dyDescent="0.2">
      <c r="A169" s="14" t="s">
        <v>2997</v>
      </c>
      <c r="B169" s="14" t="s">
        <v>3460</v>
      </c>
      <c r="C169" s="14" t="s">
        <v>3200</v>
      </c>
      <c r="D169" s="16">
        <v>45895</v>
      </c>
      <c r="E169" s="16"/>
      <c r="F169" s="14" t="s">
        <v>3608</v>
      </c>
      <c r="G169" s="14" t="s">
        <v>3077</v>
      </c>
      <c r="H169" s="14" t="s">
        <v>3076</v>
      </c>
      <c r="I169" s="15">
        <v>130</v>
      </c>
      <c r="J169" s="77">
        <v>10</v>
      </c>
      <c r="K169" s="92"/>
    </row>
    <row r="170" spans="1:11" ht="33.75" x14ac:dyDescent="0.2">
      <c r="A170" s="14" t="s">
        <v>2997</v>
      </c>
      <c r="B170" s="14" t="s">
        <v>3461</v>
      </c>
      <c r="C170" s="14" t="s">
        <v>3103</v>
      </c>
      <c r="D170" s="16">
        <v>45894</v>
      </c>
      <c r="E170" s="16"/>
      <c r="F170" s="14" t="s">
        <v>3102</v>
      </c>
      <c r="G170" s="14" t="s">
        <v>3101</v>
      </c>
      <c r="H170" s="14" t="s">
        <v>3397</v>
      </c>
      <c r="I170" s="15">
        <v>350</v>
      </c>
      <c r="J170" s="77">
        <v>10</v>
      </c>
      <c r="K170" s="92"/>
    </row>
    <row r="171" spans="1:11" ht="45" x14ac:dyDescent="0.2">
      <c r="A171" s="14" t="s">
        <v>2997</v>
      </c>
      <c r="B171" s="14" t="s">
        <v>3462</v>
      </c>
      <c r="C171" s="14" t="s">
        <v>3113</v>
      </c>
      <c r="D171" s="16">
        <v>45901</v>
      </c>
      <c r="E171" s="16"/>
      <c r="F171" s="14" t="s">
        <v>3112</v>
      </c>
      <c r="G171" s="14" t="s">
        <v>3062</v>
      </c>
      <c r="H171" s="14" t="s">
        <v>3061</v>
      </c>
      <c r="I171" s="15">
        <v>300</v>
      </c>
      <c r="J171" s="77">
        <v>10</v>
      </c>
      <c r="K171" s="92"/>
    </row>
    <row r="172" spans="1:11" ht="33.75" x14ac:dyDescent="0.2">
      <c r="A172" s="14" t="s">
        <v>2997</v>
      </c>
      <c r="B172" s="14" t="s">
        <v>3463</v>
      </c>
      <c r="C172" s="14" t="s">
        <v>3117</v>
      </c>
      <c r="D172" s="16">
        <v>45902</v>
      </c>
      <c r="E172" s="16"/>
      <c r="F172" s="14" t="s">
        <v>3610</v>
      </c>
      <c r="G172" s="14" t="s">
        <v>3105</v>
      </c>
      <c r="H172" s="14" t="s">
        <v>3104</v>
      </c>
      <c r="I172" s="15">
        <v>16.399999999999999</v>
      </c>
      <c r="J172" s="77">
        <v>10</v>
      </c>
      <c r="K172" s="92"/>
    </row>
    <row r="173" spans="1:11" ht="22.5" x14ac:dyDescent="0.2">
      <c r="A173" s="14" t="s">
        <v>2997</v>
      </c>
      <c r="B173" s="14" t="s">
        <v>3464</v>
      </c>
      <c r="C173" s="14" t="s">
        <v>3119</v>
      </c>
      <c r="D173" s="16">
        <v>45902</v>
      </c>
      <c r="E173" s="16"/>
      <c r="F173" s="14" t="s">
        <v>3118</v>
      </c>
      <c r="G173" s="14" t="s">
        <v>3035</v>
      </c>
      <c r="H173" s="14" t="s">
        <v>3034</v>
      </c>
      <c r="I173" s="15">
        <v>77.900000000000006</v>
      </c>
      <c r="J173" s="77">
        <v>10</v>
      </c>
      <c r="K173" s="92"/>
    </row>
    <row r="174" spans="1:11" ht="33.75" x14ac:dyDescent="0.2">
      <c r="A174" s="14" t="s">
        <v>2997</v>
      </c>
      <c r="B174" s="14" t="s">
        <v>3465</v>
      </c>
      <c r="C174" s="14" t="s">
        <v>3120</v>
      </c>
      <c r="D174" s="16">
        <v>45904</v>
      </c>
      <c r="E174" s="16"/>
      <c r="F174" s="14" t="s">
        <v>3611</v>
      </c>
      <c r="G174" s="14" t="s">
        <v>3105</v>
      </c>
      <c r="H174" s="14" t="s">
        <v>3104</v>
      </c>
      <c r="I174" s="15">
        <v>6.7</v>
      </c>
      <c r="J174" s="77">
        <v>10</v>
      </c>
      <c r="K174" s="92"/>
    </row>
    <row r="175" spans="1:11" ht="33.75" x14ac:dyDescent="0.2">
      <c r="A175" s="14" t="s">
        <v>2997</v>
      </c>
      <c r="B175" s="14" t="s">
        <v>3466</v>
      </c>
      <c r="C175" s="14" t="s">
        <v>3121</v>
      </c>
      <c r="D175" s="16">
        <v>45910</v>
      </c>
      <c r="E175" s="16"/>
      <c r="F175" s="14" t="s">
        <v>3613</v>
      </c>
      <c r="G175" s="14" t="s">
        <v>3105</v>
      </c>
      <c r="H175" s="14" t="s">
        <v>3104</v>
      </c>
      <c r="I175" s="15">
        <v>2.9</v>
      </c>
      <c r="J175" s="77">
        <v>10</v>
      </c>
      <c r="K175" s="92"/>
    </row>
    <row r="176" spans="1:11" ht="45" x14ac:dyDescent="0.2">
      <c r="A176" s="14" t="s">
        <v>2997</v>
      </c>
      <c r="B176" s="14" t="s">
        <v>3467</v>
      </c>
      <c r="C176" s="14" t="s">
        <v>3389</v>
      </c>
      <c r="D176" s="16">
        <v>45910</v>
      </c>
      <c r="E176" s="16"/>
      <c r="F176" s="14" t="s">
        <v>3612</v>
      </c>
      <c r="G176" s="14" t="s">
        <v>3105</v>
      </c>
      <c r="H176" s="14" t="s">
        <v>3104</v>
      </c>
      <c r="I176" s="15">
        <v>6.7</v>
      </c>
      <c r="J176" s="77">
        <v>10</v>
      </c>
      <c r="K176" s="92"/>
    </row>
    <row r="177" spans="1:11" ht="45" x14ac:dyDescent="0.2">
      <c r="A177" s="14" t="s">
        <v>2997</v>
      </c>
      <c r="B177" s="14" t="s">
        <v>3468</v>
      </c>
      <c r="C177" s="14" t="s">
        <v>3142</v>
      </c>
      <c r="D177" s="16">
        <v>45913</v>
      </c>
      <c r="E177" s="16"/>
      <c r="F177" s="14" t="s">
        <v>3134</v>
      </c>
      <c r="G177" s="338" t="s">
        <v>3054</v>
      </c>
      <c r="H177" s="338" t="s">
        <v>3055</v>
      </c>
      <c r="I177" s="15">
        <v>937.26</v>
      </c>
      <c r="J177" s="77">
        <v>10</v>
      </c>
      <c r="K177" s="92"/>
    </row>
    <row r="178" spans="1:11" ht="22.5" x14ac:dyDescent="0.2">
      <c r="A178" s="14" t="s">
        <v>2997</v>
      </c>
      <c r="B178" s="14" t="s">
        <v>3469</v>
      </c>
      <c r="C178" s="14"/>
      <c r="D178" s="16">
        <v>45913</v>
      </c>
      <c r="E178" s="16"/>
      <c r="F178" s="335" t="s">
        <v>3130</v>
      </c>
      <c r="G178" s="14"/>
      <c r="H178" s="14" t="s">
        <v>3132</v>
      </c>
      <c r="I178" s="15">
        <v>90</v>
      </c>
      <c r="J178" s="77">
        <v>10</v>
      </c>
      <c r="K178" s="92"/>
    </row>
    <row r="179" spans="1:11" ht="22.5" x14ac:dyDescent="0.2">
      <c r="A179" s="14" t="s">
        <v>2997</v>
      </c>
      <c r="B179" s="14" t="s">
        <v>3470</v>
      </c>
      <c r="C179" s="14"/>
      <c r="D179" s="16">
        <v>45913</v>
      </c>
      <c r="E179" s="16"/>
      <c r="F179" s="335" t="s">
        <v>3130</v>
      </c>
      <c r="G179" s="14"/>
      <c r="H179" s="14" t="s">
        <v>3133</v>
      </c>
      <c r="I179" s="15">
        <v>90</v>
      </c>
      <c r="J179" s="77">
        <v>10</v>
      </c>
      <c r="K179" s="92"/>
    </row>
    <row r="180" spans="1:11" ht="22.5" x14ac:dyDescent="0.2">
      <c r="A180" s="14" t="s">
        <v>2997</v>
      </c>
      <c r="B180" s="14" t="s">
        <v>3471</v>
      </c>
      <c r="C180" s="14" t="s">
        <v>3131</v>
      </c>
      <c r="D180" s="16">
        <v>45913</v>
      </c>
      <c r="E180" s="16"/>
      <c r="F180" s="335" t="s">
        <v>3130</v>
      </c>
      <c r="G180" s="341"/>
      <c r="H180" s="14" t="s">
        <v>3129</v>
      </c>
      <c r="I180" s="15">
        <v>130</v>
      </c>
      <c r="J180" s="77">
        <v>10</v>
      </c>
      <c r="K180" s="92"/>
    </row>
    <row r="181" spans="1:11" ht="22.5" x14ac:dyDescent="0.2">
      <c r="A181" s="14" t="s">
        <v>2997</v>
      </c>
      <c r="B181" s="14" t="s">
        <v>3472</v>
      </c>
      <c r="C181" s="14" t="s">
        <v>3126</v>
      </c>
      <c r="D181" s="16">
        <v>45917</v>
      </c>
      <c r="E181" s="16"/>
      <c r="F181" s="14" t="s">
        <v>3163</v>
      </c>
      <c r="G181" s="14" t="s">
        <v>3128</v>
      </c>
      <c r="H181" s="14" t="s">
        <v>3127</v>
      </c>
      <c r="I181" s="15">
        <v>20</v>
      </c>
      <c r="J181" s="77">
        <v>10</v>
      </c>
      <c r="K181" s="92"/>
    </row>
    <row r="182" spans="1:11" ht="22.5" x14ac:dyDescent="0.2">
      <c r="A182" s="14" t="s">
        <v>2997</v>
      </c>
      <c r="B182" s="14" t="s">
        <v>3473</v>
      </c>
      <c r="C182" s="14" t="s">
        <v>3141</v>
      </c>
      <c r="D182" s="16">
        <v>45916</v>
      </c>
      <c r="E182" s="16"/>
      <c r="F182" s="14" t="s">
        <v>3138</v>
      </c>
      <c r="G182" s="14" t="s">
        <v>3140</v>
      </c>
      <c r="H182" s="14" t="s">
        <v>3139</v>
      </c>
      <c r="I182" s="15">
        <v>80</v>
      </c>
      <c r="J182" s="77">
        <v>10</v>
      </c>
      <c r="K182" s="92"/>
    </row>
    <row r="183" spans="1:11" ht="22.5" x14ac:dyDescent="0.2">
      <c r="A183" s="14" t="s">
        <v>2997</v>
      </c>
      <c r="B183" s="14" t="s">
        <v>3474</v>
      </c>
      <c r="C183" s="14" t="s">
        <v>3125</v>
      </c>
      <c r="D183" s="16">
        <v>45918</v>
      </c>
      <c r="E183" s="16"/>
      <c r="F183" s="339" t="s">
        <v>3124</v>
      </c>
      <c r="G183" s="340">
        <v>55337899</v>
      </c>
      <c r="H183" s="14" t="s">
        <v>3115</v>
      </c>
      <c r="I183" s="15">
        <v>300</v>
      </c>
      <c r="J183" s="77">
        <v>10</v>
      </c>
      <c r="K183" s="92"/>
    </row>
    <row r="184" spans="1:11" ht="22.5" x14ac:dyDescent="0.2">
      <c r="A184" s="14" t="s">
        <v>2997</v>
      </c>
      <c r="B184" s="14" t="s">
        <v>3475</v>
      </c>
      <c r="C184" s="14" t="s">
        <v>3385</v>
      </c>
      <c r="D184" s="16">
        <v>45918</v>
      </c>
      <c r="E184" s="16"/>
      <c r="F184" s="14" t="s">
        <v>3383</v>
      </c>
      <c r="G184" s="14" t="s">
        <v>3384</v>
      </c>
      <c r="H184" s="14" t="s">
        <v>3382</v>
      </c>
      <c r="I184" s="15">
        <v>34</v>
      </c>
      <c r="J184" s="77">
        <v>10</v>
      </c>
      <c r="K184" s="92"/>
    </row>
    <row r="185" spans="1:11" ht="22.5" x14ac:dyDescent="0.2">
      <c r="A185" s="14" t="s">
        <v>2997</v>
      </c>
      <c r="B185" s="14" t="s">
        <v>3476</v>
      </c>
      <c r="C185" s="14" t="s">
        <v>3122</v>
      </c>
      <c r="D185" s="16">
        <v>45918</v>
      </c>
      <c r="E185" s="16"/>
      <c r="F185" s="14" t="s">
        <v>3123</v>
      </c>
      <c r="G185" s="338">
        <v>36562939</v>
      </c>
      <c r="H185" s="14" t="s">
        <v>3114</v>
      </c>
      <c r="I185" s="15">
        <v>344.48</v>
      </c>
      <c r="J185" s="77">
        <v>10</v>
      </c>
      <c r="K185" s="92"/>
    </row>
    <row r="186" spans="1:11" ht="33.75" x14ac:dyDescent="0.2">
      <c r="A186" s="14" t="s">
        <v>2997</v>
      </c>
      <c r="B186" s="14" t="s">
        <v>3477</v>
      </c>
      <c r="C186" s="14" t="s">
        <v>3387</v>
      </c>
      <c r="D186" s="16">
        <v>45925</v>
      </c>
      <c r="E186" s="16"/>
      <c r="F186" s="14" t="s">
        <v>3615</v>
      </c>
      <c r="G186" s="14" t="s">
        <v>3105</v>
      </c>
      <c r="H186" s="14" t="s">
        <v>3104</v>
      </c>
      <c r="I186" s="15">
        <v>7.3</v>
      </c>
      <c r="J186" s="77">
        <v>10</v>
      </c>
      <c r="K186" s="92"/>
    </row>
    <row r="187" spans="1:11" ht="33.75" x14ac:dyDescent="0.2">
      <c r="A187" s="14" t="s">
        <v>2997</v>
      </c>
      <c r="B187" s="14" t="s">
        <v>3478</v>
      </c>
      <c r="C187" s="14" t="s">
        <v>3137</v>
      </c>
      <c r="D187" s="16">
        <v>45925</v>
      </c>
      <c r="E187" s="16"/>
      <c r="F187" s="14" t="s">
        <v>3614</v>
      </c>
      <c r="G187" s="14" t="s">
        <v>3105</v>
      </c>
      <c r="H187" s="14" t="s">
        <v>3104</v>
      </c>
      <c r="I187" s="15">
        <v>12.6</v>
      </c>
      <c r="J187" s="77">
        <v>10</v>
      </c>
      <c r="K187" s="92"/>
    </row>
    <row r="188" spans="1:11" ht="33.75" x14ac:dyDescent="0.2">
      <c r="A188" s="14" t="s">
        <v>2997</v>
      </c>
      <c r="B188" s="14" t="s">
        <v>3479</v>
      </c>
      <c r="C188" s="14" t="s">
        <v>3136</v>
      </c>
      <c r="D188" s="16">
        <v>45929</v>
      </c>
      <c r="E188" s="16"/>
      <c r="F188" s="331" t="s">
        <v>3256</v>
      </c>
      <c r="G188" s="14"/>
      <c r="H188" s="14" t="s">
        <v>3058</v>
      </c>
      <c r="I188" s="15">
        <v>0</v>
      </c>
      <c r="J188" s="77">
        <v>10</v>
      </c>
      <c r="K188" s="92"/>
    </row>
    <row r="189" spans="1:11" ht="45" x14ac:dyDescent="0.2">
      <c r="A189" s="14" t="s">
        <v>2997</v>
      </c>
      <c r="B189" s="14" t="s">
        <v>3480</v>
      </c>
      <c r="C189" s="14" t="s">
        <v>3386</v>
      </c>
      <c r="D189" s="16">
        <v>45929</v>
      </c>
      <c r="E189" s="16"/>
      <c r="F189" s="331" t="s">
        <v>3372</v>
      </c>
      <c r="G189" s="14" t="s">
        <v>3066</v>
      </c>
      <c r="H189" s="14" t="s">
        <v>3065</v>
      </c>
      <c r="I189" s="15">
        <v>14.9</v>
      </c>
      <c r="J189" s="77">
        <v>10</v>
      </c>
      <c r="K189" s="92"/>
    </row>
    <row r="190" spans="1:11" ht="45" x14ac:dyDescent="0.2">
      <c r="A190" s="14" t="s">
        <v>2997</v>
      </c>
      <c r="B190" s="14" t="s">
        <v>3481</v>
      </c>
      <c r="C190" s="14"/>
      <c r="D190" s="16">
        <v>45929</v>
      </c>
      <c r="E190" s="16"/>
      <c r="F190" s="331" t="s">
        <v>3379</v>
      </c>
      <c r="G190" s="14"/>
      <c r="H190" s="14" t="s">
        <v>3381</v>
      </c>
      <c r="I190" s="15">
        <v>76.72</v>
      </c>
      <c r="J190" s="77">
        <v>10</v>
      </c>
      <c r="K190" s="92"/>
    </row>
    <row r="191" spans="1:11" ht="33.75" x14ac:dyDescent="0.2">
      <c r="A191" s="14" t="s">
        <v>2997</v>
      </c>
      <c r="B191" s="14" t="s">
        <v>3482</v>
      </c>
      <c r="C191" s="14"/>
      <c r="D191" s="16">
        <v>45929</v>
      </c>
      <c r="E191" s="16"/>
      <c r="F191" s="331" t="s">
        <v>3380</v>
      </c>
      <c r="G191" s="14"/>
      <c r="H191" s="14" t="s">
        <v>3381</v>
      </c>
      <c r="I191" s="15">
        <v>100.49</v>
      </c>
      <c r="J191" s="77">
        <v>10</v>
      </c>
      <c r="K191" s="92"/>
    </row>
    <row r="192" spans="1:11" ht="33.75" x14ac:dyDescent="0.2">
      <c r="A192" s="14" t="s">
        <v>2997</v>
      </c>
      <c r="B192" s="14" t="s">
        <v>3483</v>
      </c>
      <c r="C192" s="14"/>
      <c r="D192" s="16">
        <v>45929</v>
      </c>
      <c r="E192" s="16"/>
      <c r="F192" s="331" t="s">
        <v>3378</v>
      </c>
      <c r="G192" s="14"/>
      <c r="H192" s="14" t="s">
        <v>3377</v>
      </c>
      <c r="I192" s="15">
        <v>173.27</v>
      </c>
      <c r="J192" s="77">
        <v>10</v>
      </c>
      <c r="K192" s="92"/>
    </row>
    <row r="193" spans="1:11" ht="33.75" x14ac:dyDescent="0.2">
      <c r="A193" s="14" t="s">
        <v>2997</v>
      </c>
      <c r="B193" s="14" t="s">
        <v>3484</v>
      </c>
      <c r="C193" s="14" t="s">
        <v>3144</v>
      </c>
      <c r="D193" s="16">
        <v>45931</v>
      </c>
      <c r="E193" s="16"/>
      <c r="F193" s="14" t="s">
        <v>3150</v>
      </c>
      <c r="G193" s="14" t="s">
        <v>3149</v>
      </c>
      <c r="H193" s="14" t="s">
        <v>3148</v>
      </c>
      <c r="I193" s="15">
        <v>350</v>
      </c>
      <c r="J193" s="77">
        <v>10</v>
      </c>
      <c r="K193" s="92"/>
    </row>
    <row r="194" spans="1:11" ht="22.5" x14ac:dyDescent="0.2">
      <c r="A194" s="14" t="s">
        <v>2997</v>
      </c>
      <c r="B194" s="14" t="s">
        <v>3485</v>
      </c>
      <c r="C194" s="14" t="s">
        <v>3143</v>
      </c>
      <c r="D194" s="16">
        <v>45931</v>
      </c>
      <c r="E194" s="16"/>
      <c r="F194" s="14" t="s">
        <v>3153</v>
      </c>
      <c r="G194" s="14" t="s">
        <v>3152</v>
      </c>
      <c r="H194" s="14" t="s">
        <v>3151</v>
      </c>
      <c r="I194" s="15">
        <v>435.42</v>
      </c>
      <c r="J194" s="77">
        <v>10</v>
      </c>
      <c r="K194" s="92"/>
    </row>
    <row r="195" spans="1:11" ht="22.5" x14ac:dyDescent="0.2">
      <c r="A195" s="14" t="s">
        <v>2997</v>
      </c>
      <c r="B195" s="14" t="s">
        <v>3486</v>
      </c>
      <c r="C195" s="14" t="s">
        <v>3158</v>
      </c>
      <c r="D195" s="16">
        <v>45931</v>
      </c>
      <c r="E195" s="16"/>
      <c r="F195" s="14" t="s">
        <v>3145</v>
      </c>
      <c r="G195" s="14" t="s">
        <v>3035</v>
      </c>
      <c r="H195" s="14" t="s">
        <v>3034</v>
      </c>
      <c r="I195" s="15">
        <v>86.9</v>
      </c>
      <c r="J195" s="77">
        <v>10</v>
      </c>
      <c r="K195" s="92"/>
    </row>
    <row r="196" spans="1:11" ht="22.5" x14ac:dyDescent="0.2">
      <c r="A196" s="14" t="s">
        <v>2997</v>
      </c>
      <c r="B196" s="14" t="s">
        <v>3487</v>
      </c>
      <c r="C196" s="14"/>
      <c r="D196" s="16">
        <v>45933</v>
      </c>
      <c r="E196" s="16"/>
      <c r="F196" s="14" t="s">
        <v>3363</v>
      </c>
      <c r="G196" s="14" t="s">
        <v>3099</v>
      </c>
      <c r="H196" s="14" t="s">
        <v>152</v>
      </c>
      <c r="I196" s="15">
        <v>0</v>
      </c>
      <c r="J196" s="77">
        <v>10</v>
      </c>
      <c r="K196" s="92"/>
    </row>
    <row r="197" spans="1:11" ht="45" x14ac:dyDescent="0.2">
      <c r="A197" s="14" t="s">
        <v>2997</v>
      </c>
      <c r="B197" s="14" t="s">
        <v>3488</v>
      </c>
      <c r="C197" s="14" t="s">
        <v>3373</v>
      </c>
      <c r="D197" s="16">
        <v>45932</v>
      </c>
      <c r="E197" s="16"/>
      <c r="F197" s="331" t="s">
        <v>3374</v>
      </c>
      <c r="G197" s="14" t="s">
        <v>3375</v>
      </c>
      <c r="H197" s="14" t="s">
        <v>3376</v>
      </c>
      <c r="I197" s="15">
        <v>12.48</v>
      </c>
      <c r="J197" s="77">
        <v>10</v>
      </c>
      <c r="K197" s="92"/>
    </row>
    <row r="198" spans="1:11" ht="22.5" x14ac:dyDescent="0.2">
      <c r="A198" s="14" t="s">
        <v>2997</v>
      </c>
      <c r="B198" s="14" t="s">
        <v>3489</v>
      </c>
      <c r="C198" s="14" t="s">
        <v>3160</v>
      </c>
      <c r="D198" s="16">
        <v>45934</v>
      </c>
      <c r="E198" s="16"/>
      <c r="F198" s="14" t="s">
        <v>3145</v>
      </c>
      <c r="G198" s="14" t="s">
        <v>3035</v>
      </c>
      <c r="H198" s="14" t="s">
        <v>3034</v>
      </c>
      <c r="I198" s="15">
        <v>86.9</v>
      </c>
      <c r="J198" s="77">
        <v>10</v>
      </c>
      <c r="K198" s="92"/>
    </row>
    <row r="199" spans="1:11" ht="33.75" x14ac:dyDescent="0.2">
      <c r="A199" s="14" t="s">
        <v>2997</v>
      </c>
      <c r="B199" s="14" t="s">
        <v>3490</v>
      </c>
      <c r="C199" s="14" t="s">
        <v>3369</v>
      </c>
      <c r="D199" s="16">
        <v>45932</v>
      </c>
      <c r="E199" s="16"/>
      <c r="F199" s="331" t="s">
        <v>3368</v>
      </c>
      <c r="G199" s="14" t="s">
        <v>3371</v>
      </c>
      <c r="H199" s="14" t="s">
        <v>3370</v>
      </c>
      <c r="I199" s="15">
        <v>217.97</v>
      </c>
      <c r="J199" s="77">
        <v>10</v>
      </c>
      <c r="K199" s="92"/>
    </row>
    <row r="200" spans="1:11" ht="22.5" x14ac:dyDescent="0.2">
      <c r="A200" s="14" t="s">
        <v>2997</v>
      </c>
      <c r="B200" s="14" t="s">
        <v>3491</v>
      </c>
      <c r="C200" s="14" t="s">
        <v>3155</v>
      </c>
      <c r="D200" s="16">
        <v>45937</v>
      </c>
      <c r="E200" s="16"/>
      <c r="F200" s="14" t="s">
        <v>3154</v>
      </c>
      <c r="G200" s="14" t="s">
        <v>3157</v>
      </c>
      <c r="H200" s="14" t="s">
        <v>3156</v>
      </c>
      <c r="I200" s="15">
        <v>400</v>
      </c>
      <c r="J200" s="77">
        <v>10</v>
      </c>
      <c r="K200" s="92"/>
    </row>
    <row r="201" spans="1:11" ht="22.5" x14ac:dyDescent="0.2">
      <c r="A201" s="14" t="s">
        <v>2997</v>
      </c>
      <c r="B201" s="14" t="s">
        <v>3492</v>
      </c>
      <c r="C201" s="14" t="s">
        <v>3159</v>
      </c>
      <c r="D201" s="16">
        <v>45939</v>
      </c>
      <c r="E201" s="16"/>
      <c r="F201" s="14" t="s">
        <v>3146</v>
      </c>
      <c r="G201" s="14" t="s">
        <v>3035</v>
      </c>
      <c r="H201" s="14" t="s">
        <v>3034</v>
      </c>
      <c r="I201" s="15">
        <v>104.72</v>
      </c>
      <c r="J201" s="77">
        <v>10</v>
      </c>
      <c r="K201" s="92"/>
    </row>
    <row r="202" spans="1:11" ht="33.75" x14ac:dyDescent="0.2">
      <c r="A202" s="14" t="s">
        <v>2997</v>
      </c>
      <c r="B202" s="14" t="s">
        <v>3493</v>
      </c>
      <c r="C202" s="14" t="s">
        <v>3161</v>
      </c>
      <c r="D202" s="16">
        <v>46307</v>
      </c>
      <c r="E202" s="16"/>
      <c r="F202" s="14" t="s">
        <v>3616</v>
      </c>
      <c r="G202" s="14" t="s">
        <v>3105</v>
      </c>
      <c r="H202" s="14" t="s">
        <v>3104</v>
      </c>
      <c r="I202" s="15">
        <v>11.3</v>
      </c>
      <c r="J202" s="77">
        <v>10</v>
      </c>
      <c r="K202" s="92"/>
    </row>
    <row r="203" spans="1:11" ht="22.5" x14ac:dyDescent="0.2">
      <c r="A203" s="14" t="s">
        <v>2997</v>
      </c>
      <c r="B203" s="14" t="s">
        <v>3494</v>
      </c>
      <c r="C203" s="14" t="s">
        <v>3367</v>
      </c>
      <c r="D203" s="16">
        <v>45944</v>
      </c>
      <c r="E203" s="16"/>
      <c r="F203" s="14" t="s">
        <v>3365</v>
      </c>
      <c r="G203" s="14" t="s">
        <v>3366</v>
      </c>
      <c r="H203" s="14" t="s">
        <v>3364</v>
      </c>
      <c r="I203" s="15">
        <v>27.11</v>
      </c>
      <c r="J203" s="77">
        <v>10</v>
      </c>
      <c r="K203" s="92"/>
    </row>
    <row r="204" spans="1:11" ht="22.5" x14ac:dyDescent="0.2">
      <c r="A204" s="14" t="s">
        <v>2997</v>
      </c>
      <c r="B204" s="14" t="s">
        <v>3495</v>
      </c>
      <c r="C204" s="14"/>
      <c r="D204" s="16">
        <v>45943</v>
      </c>
      <c r="E204" s="16"/>
      <c r="F204" s="14" t="s">
        <v>3138</v>
      </c>
      <c r="G204" s="14" t="s">
        <v>3140</v>
      </c>
      <c r="H204" s="14" t="s">
        <v>3139</v>
      </c>
      <c r="I204" s="15">
        <v>170</v>
      </c>
      <c r="J204" s="77">
        <v>10</v>
      </c>
      <c r="K204" s="92"/>
    </row>
    <row r="205" spans="1:11" ht="22.5" x14ac:dyDescent="0.2">
      <c r="A205" s="14" t="s">
        <v>2997</v>
      </c>
      <c r="B205" s="14" t="s">
        <v>3496</v>
      </c>
      <c r="C205" s="14" t="s">
        <v>3617</v>
      </c>
      <c r="D205" s="16">
        <v>45943</v>
      </c>
      <c r="E205" s="16"/>
      <c r="F205" s="14" t="s">
        <v>3363</v>
      </c>
      <c r="G205" s="14" t="s">
        <v>3099</v>
      </c>
      <c r="H205" s="14" t="s">
        <v>152</v>
      </c>
      <c r="I205" s="15">
        <v>4.16</v>
      </c>
      <c r="J205" s="77">
        <v>10</v>
      </c>
      <c r="K205" s="92"/>
    </row>
    <row r="206" spans="1:11" ht="33.75" x14ac:dyDescent="0.2">
      <c r="A206" s="14" t="s">
        <v>2997</v>
      </c>
      <c r="B206" s="14" t="s">
        <v>3497</v>
      </c>
      <c r="C206" s="14" t="s">
        <v>3174</v>
      </c>
      <c r="D206" s="16">
        <v>45944</v>
      </c>
      <c r="E206" s="16"/>
      <c r="F206" s="14" t="s">
        <v>3619</v>
      </c>
      <c r="G206" s="14" t="s">
        <v>3105</v>
      </c>
      <c r="H206" s="14" t="s">
        <v>3104</v>
      </c>
      <c r="I206" s="15">
        <v>7.1</v>
      </c>
      <c r="J206" s="77">
        <v>10</v>
      </c>
      <c r="K206" s="92"/>
    </row>
    <row r="207" spans="1:11" ht="33.75" x14ac:dyDescent="0.2">
      <c r="A207" s="14" t="s">
        <v>2997</v>
      </c>
      <c r="B207" s="14" t="s">
        <v>3498</v>
      </c>
      <c r="C207" s="14" t="s">
        <v>3162</v>
      </c>
      <c r="D207" s="16">
        <v>45946</v>
      </c>
      <c r="E207" s="16"/>
      <c r="F207" s="14" t="s">
        <v>3618</v>
      </c>
      <c r="G207" s="14" t="s">
        <v>3105</v>
      </c>
      <c r="H207" s="14" t="s">
        <v>3104</v>
      </c>
      <c r="I207" s="15">
        <v>11.3</v>
      </c>
      <c r="J207" s="77">
        <v>10</v>
      </c>
      <c r="K207" s="92"/>
    </row>
    <row r="208" spans="1:11" ht="22.5" x14ac:dyDescent="0.2">
      <c r="A208" s="14" t="s">
        <v>2997</v>
      </c>
      <c r="B208" s="14" t="s">
        <v>3499</v>
      </c>
      <c r="C208" s="14" t="s">
        <v>3164</v>
      </c>
      <c r="D208" s="16">
        <v>45950</v>
      </c>
      <c r="E208" s="16"/>
      <c r="F208" s="14" t="s">
        <v>3163</v>
      </c>
      <c r="G208" s="14" t="s">
        <v>3128</v>
      </c>
      <c r="H208" s="14" t="s">
        <v>3127</v>
      </c>
      <c r="I208" s="15">
        <v>20</v>
      </c>
      <c r="J208" s="77">
        <v>10</v>
      </c>
      <c r="K208" s="92"/>
    </row>
    <row r="209" spans="1:11" ht="22.5" x14ac:dyDescent="0.2">
      <c r="A209" s="14" t="s">
        <v>2997</v>
      </c>
      <c r="B209" s="14" t="s">
        <v>3500</v>
      </c>
      <c r="C209" s="14" t="s">
        <v>3165</v>
      </c>
      <c r="D209" s="16">
        <v>45950</v>
      </c>
      <c r="E209" s="16"/>
      <c r="F209" s="335" t="s">
        <v>3168</v>
      </c>
      <c r="G209" s="336">
        <v>51697165</v>
      </c>
      <c r="H209" s="337" t="s">
        <v>3051</v>
      </c>
      <c r="I209" s="15">
        <v>356.09</v>
      </c>
      <c r="J209" s="77">
        <v>10</v>
      </c>
      <c r="K209" s="92"/>
    </row>
    <row r="210" spans="1:11" ht="22.5" x14ac:dyDescent="0.2">
      <c r="A210" s="14" t="s">
        <v>2997</v>
      </c>
      <c r="B210" s="14" t="s">
        <v>3501</v>
      </c>
      <c r="C210" s="14" t="s">
        <v>3169</v>
      </c>
      <c r="D210" s="16">
        <v>45951</v>
      </c>
      <c r="E210" s="16"/>
      <c r="F210" s="335" t="s">
        <v>3167</v>
      </c>
      <c r="G210" s="336">
        <v>35774282</v>
      </c>
      <c r="H210" s="14" t="s">
        <v>3147</v>
      </c>
      <c r="I210" s="15">
        <v>123.66</v>
      </c>
      <c r="J210" s="77">
        <v>10</v>
      </c>
      <c r="K210" s="92"/>
    </row>
    <row r="211" spans="1:11" ht="33.75" x14ac:dyDescent="0.2">
      <c r="A211" s="14" t="s">
        <v>2997</v>
      </c>
      <c r="B211" s="14" t="s">
        <v>3502</v>
      </c>
      <c r="C211" s="14" t="s">
        <v>3166</v>
      </c>
      <c r="D211" s="16">
        <v>45952</v>
      </c>
      <c r="E211" s="16"/>
      <c r="F211" s="14" t="s">
        <v>3620</v>
      </c>
      <c r="G211" s="14" t="s">
        <v>3105</v>
      </c>
      <c r="H211" s="14" t="s">
        <v>3104</v>
      </c>
      <c r="I211" s="15">
        <v>11.3</v>
      </c>
      <c r="J211" s="77">
        <v>10</v>
      </c>
      <c r="K211" s="92"/>
    </row>
    <row r="212" spans="1:11" ht="22.5" x14ac:dyDescent="0.2">
      <c r="A212" s="14" t="s">
        <v>2997</v>
      </c>
      <c r="B212" s="14" t="s">
        <v>3503</v>
      </c>
      <c r="C212" s="14" t="s">
        <v>3171</v>
      </c>
      <c r="D212" s="16">
        <v>45953</v>
      </c>
      <c r="E212" s="16"/>
      <c r="F212" s="339" t="s">
        <v>3170</v>
      </c>
      <c r="G212" s="340">
        <v>55337899</v>
      </c>
      <c r="H212" s="14" t="s">
        <v>3115</v>
      </c>
      <c r="I212" s="15">
        <v>520</v>
      </c>
      <c r="J212" s="77">
        <v>10</v>
      </c>
      <c r="K212" s="92"/>
    </row>
    <row r="213" spans="1:11" ht="22.5" x14ac:dyDescent="0.2">
      <c r="A213" s="14" t="s">
        <v>2997</v>
      </c>
      <c r="B213" s="14" t="s">
        <v>3504</v>
      </c>
      <c r="C213" s="14" t="s">
        <v>3173</v>
      </c>
      <c r="D213" s="16">
        <v>45957</v>
      </c>
      <c r="E213" s="16"/>
      <c r="F213" s="14" t="s">
        <v>3621</v>
      </c>
      <c r="G213" s="14" t="s">
        <v>3105</v>
      </c>
      <c r="H213" s="14" t="s">
        <v>3104</v>
      </c>
      <c r="I213" s="15">
        <v>13.6</v>
      </c>
      <c r="J213" s="77">
        <v>10</v>
      </c>
      <c r="K213" s="92"/>
    </row>
    <row r="214" spans="1:11" ht="22.5" x14ac:dyDescent="0.2">
      <c r="A214" s="14" t="s">
        <v>2997</v>
      </c>
      <c r="B214" s="14" t="s">
        <v>3505</v>
      </c>
      <c r="C214" s="14"/>
      <c r="D214" s="16">
        <v>45953</v>
      </c>
      <c r="E214" s="16"/>
      <c r="F214" s="14"/>
      <c r="G214" s="14"/>
      <c r="H214" s="14"/>
      <c r="I214" s="15">
        <v>0</v>
      </c>
      <c r="J214" s="77">
        <v>10</v>
      </c>
      <c r="K214" s="92"/>
    </row>
    <row r="215" spans="1:11" ht="22.5" x14ac:dyDescent="0.2">
      <c r="A215" s="14" t="s">
        <v>2997</v>
      </c>
      <c r="B215" s="14" t="s">
        <v>3506</v>
      </c>
      <c r="C215" s="14" t="s">
        <v>3178</v>
      </c>
      <c r="D215" s="16">
        <v>45953</v>
      </c>
      <c r="E215" s="16"/>
      <c r="F215" s="14" t="s">
        <v>3177</v>
      </c>
      <c r="G215" s="338">
        <v>36562939</v>
      </c>
      <c r="H215" s="14" t="s">
        <v>3114</v>
      </c>
      <c r="I215" s="15">
        <v>433.42</v>
      </c>
      <c r="J215" s="77">
        <v>10</v>
      </c>
      <c r="K215" s="92"/>
    </row>
    <row r="216" spans="1:11" ht="22.5" x14ac:dyDescent="0.2">
      <c r="A216" s="14" t="s">
        <v>2997</v>
      </c>
      <c r="B216" s="14" t="s">
        <v>3507</v>
      </c>
      <c r="C216" s="14" t="s">
        <v>3180</v>
      </c>
      <c r="D216" s="16">
        <v>45961</v>
      </c>
      <c r="E216" s="16"/>
      <c r="F216" s="14" t="s">
        <v>3179</v>
      </c>
      <c r="G216" s="14" t="s">
        <v>3077</v>
      </c>
      <c r="H216" s="14" t="s">
        <v>3076</v>
      </c>
      <c r="I216" s="15">
        <v>100</v>
      </c>
      <c r="J216" s="77">
        <v>10</v>
      </c>
      <c r="K216" s="92"/>
    </row>
    <row r="217" spans="1:11" ht="22.5" x14ac:dyDescent="0.2">
      <c r="A217" s="14" t="s">
        <v>2997</v>
      </c>
      <c r="B217" s="14" t="s">
        <v>3508</v>
      </c>
      <c r="C217" s="14" t="s">
        <v>3175</v>
      </c>
      <c r="D217" s="16">
        <v>45961</v>
      </c>
      <c r="E217" s="16"/>
      <c r="F217" s="339" t="s">
        <v>3176</v>
      </c>
      <c r="G217" s="340">
        <v>55337899</v>
      </c>
      <c r="H217" s="14" t="s">
        <v>3115</v>
      </c>
      <c r="I217" s="15">
        <v>550</v>
      </c>
      <c r="J217" s="77">
        <v>10</v>
      </c>
      <c r="K217" s="92"/>
    </row>
    <row r="218" spans="1:11" ht="22.5" x14ac:dyDescent="0.2">
      <c r="A218" s="14" t="s">
        <v>2997</v>
      </c>
      <c r="B218" s="14" t="s">
        <v>3509</v>
      </c>
      <c r="C218" s="14" t="s">
        <v>3182</v>
      </c>
      <c r="D218" s="16">
        <v>45964</v>
      </c>
      <c r="E218" s="16"/>
      <c r="F218" s="14" t="s">
        <v>3181</v>
      </c>
      <c r="G218" s="338">
        <v>36562939</v>
      </c>
      <c r="H218" s="14" t="s">
        <v>3114</v>
      </c>
      <c r="I218" s="15">
        <v>66.31</v>
      </c>
      <c r="J218" s="77">
        <v>10</v>
      </c>
      <c r="K218" s="92"/>
    </row>
    <row r="219" spans="1:11" ht="33.75" x14ac:dyDescent="0.2">
      <c r="A219" s="14" t="s">
        <v>2997</v>
      </c>
      <c r="B219" s="14" t="s">
        <v>3510</v>
      </c>
      <c r="C219" s="14" t="s">
        <v>3183</v>
      </c>
      <c r="D219" s="16">
        <v>45976</v>
      </c>
      <c r="E219" s="16"/>
      <c r="F219" s="14" t="s">
        <v>3184</v>
      </c>
      <c r="G219" s="14" t="s">
        <v>3077</v>
      </c>
      <c r="H219" s="14" t="s">
        <v>3076</v>
      </c>
      <c r="I219" s="15">
        <v>600</v>
      </c>
      <c r="J219" s="77">
        <v>10</v>
      </c>
      <c r="K219" s="92"/>
    </row>
    <row r="220" spans="1:11" ht="22.5" x14ac:dyDescent="0.2">
      <c r="A220" s="14" t="s">
        <v>2997</v>
      </c>
      <c r="B220" s="14" t="s">
        <v>3511</v>
      </c>
      <c r="C220" s="14" t="s">
        <v>3187</v>
      </c>
      <c r="D220" s="16">
        <v>45979</v>
      </c>
      <c r="E220" s="16"/>
      <c r="F220" s="14" t="s">
        <v>3362</v>
      </c>
      <c r="G220" s="14" t="s">
        <v>3186</v>
      </c>
      <c r="H220" s="14" t="s">
        <v>3185</v>
      </c>
      <c r="I220" s="15">
        <v>22.77</v>
      </c>
      <c r="J220" s="77">
        <v>10</v>
      </c>
      <c r="K220" s="92"/>
    </row>
    <row r="221" spans="1:11" ht="22.5" x14ac:dyDescent="0.2">
      <c r="A221" s="14" t="s">
        <v>2997</v>
      </c>
      <c r="B221" s="14" t="s">
        <v>3512</v>
      </c>
      <c r="C221" s="14" t="s">
        <v>3189</v>
      </c>
      <c r="D221" s="16">
        <v>45988</v>
      </c>
      <c r="E221" s="16"/>
      <c r="F221" s="14" t="s">
        <v>3188</v>
      </c>
      <c r="G221" s="14" t="s">
        <v>3128</v>
      </c>
      <c r="H221" s="14" t="s">
        <v>3127</v>
      </c>
      <c r="I221" s="15">
        <v>1.88</v>
      </c>
      <c r="J221" s="77">
        <v>10</v>
      </c>
      <c r="K221" s="92"/>
    </row>
    <row r="222" spans="1:11" ht="22.5" x14ac:dyDescent="0.2">
      <c r="A222" s="14" t="s">
        <v>2997</v>
      </c>
      <c r="B222" s="14" t="s">
        <v>3513</v>
      </c>
      <c r="C222" s="14" t="s">
        <v>3196</v>
      </c>
      <c r="D222" s="16">
        <v>45992</v>
      </c>
      <c r="E222" s="16"/>
      <c r="F222" s="14" t="s">
        <v>3195</v>
      </c>
      <c r="G222" s="14" t="s">
        <v>3194</v>
      </c>
      <c r="H222" s="14" t="s">
        <v>3193</v>
      </c>
      <c r="I222" s="15">
        <v>1162.3499999999999</v>
      </c>
      <c r="J222" s="77">
        <v>10</v>
      </c>
      <c r="K222" s="92"/>
    </row>
    <row r="223" spans="1:11" ht="22.5" x14ac:dyDescent="0.2">
      <c r="A223" s="14" t="s">
        <v>2997</v>
      </c>
      <c r="B223" s="14" t="s">
        <v>3514</v>
      </c>
      <c r="C223" s="14" t="s">
        <v>3199</v>
      </c>
      <c r="D223" s="16">
        <v>45994</v>
      </c>
      <c r="E223" s="16"/>
      <c r="F223" s="14" t="s">
        <v>3201</v>
      </c>
      <c r="G223" s="14" t="s">
        <v>3198</v>
      </c>
      <c r="H223" s="14" t="s">
        <v>3197</v>
      </c>
      <c r="I223" s="15">
        <v>240</v>
      </c>
      <c r="J223" s="77">
        <v>10</v>
      </c>
      <c r="K223" s="92"/>
    </row>
    <row r="224" spans="1:11" ht="22.5" x14ac:dyDescent="0.2">
      <c r="A224" s="14" t="s">
        <v>2997</v>
      </c>
      <c r="B224" s="14" t="s">
        <v>3515</v>
      </c>
      <c r="C224" s="14"/>
      <c r="D224" s="16">
        <v>45999</v>
      </c>
      <c r="E224" s="16"/>
      <c r="F224" s="335" t="s">
        <v>3202</v>
      </c>
      <c r="G224" s="14"/>
      <c r="H224" s="14" t="s">
        <v>3233</v>
      </c>
      <c r="I224" s="15">
        <v>60</v>
      </c>
      <c r="J224" s="77">
        <v>10</v>
      </c>
      <c r="K224" s="92"/>
    </row>
    <row r="225" spans="1:11" ht="22.5" x14ac:dyDescent="0.2">
      <c r="A225" s="14" t="s">
        <v>2997</v>
      </c>
      <c r="B225" s="14" t="s">
        <v>3516</v>
      </c>
      <c r="C225" s="14"/>
      <c r="D225" s="16">
        <v>45997</v>
      </c>
      <c r="E225" s="16"/>
      <c r="F225" s="335" t="s">
        <v>3202</v>
      </c>
      <c r="G225" s="14"/>
      <c r="H225" s="14" t="s">
        <v>3205</v>
      </c>
      <c r="I225" s="15">
        <v>80</v>
      </c>
      <c r="J225" s="77">
        <v>10</v>
      </c>
      <c r="K225" s="92"/>
    </row>
    <row r="226" spans="1:11" ht="22.5" x14ac:dyDescent="0.2">
      <c r="A226" s="14" t="s">
        <v>2997</v>
      </c>
      <c r="B226" s="14" t="s">
        <v>3517</v>
      </c>
      <c r="C226" s="14"/>
      <c r="D226" s="16">
        <v>45997</v>
      </c>
      <c r="E226" s="16"/>
      <c r="F226" s="335" t="s">
        <v>3202</v>
      </c>
      <c r="G226" s="14"/>
      <c r="H226" s="14" t="s">
        <v>3204</v>
      </c>
      <c r="I226" s="15">
        <v>80</v>
      </c>
      <c r="J226" s="77">
        <v>10</v>
      </c>
      <c r="K226" s="92"/>
    </row>
    <row r="227" spans="1:11" ht="22.5" x14ac:dyDescent="0.2">
      <c r="A227" s="14" t="s">
        <v>2997</v>
      </c>
      <c r="B227" s="14" t="s">
        <v>3518</v>
      </c>
      <c r="C227" s="14"/>
      <c r="D227" s="16">
        <v>45997</v>
      </c>
      <c r="E227" s="16"/>
      <c r="F227" s="335" t="s">
        <v>3202</v>
      </c>
      <c r="G227" s="14"/>
      <c r="H227" s="14" t="s">
        <v>3206</v>
      </c>
      <c r="I227" s="15">
        <v>80</v>
      </c>
      <c r="J227" s="77">
        <v>10</v>
      </c>
      <c r="K227" s="92"/>
    </row>
    <row r="228" spans="1:11" ht="22.5" x14ac:dyDescent="0.2">
      <c r="A228" s="14" t="s">
        <v>2997</v>
      </c>
      <c r="B228" s="14" t="s">
        <v>3519</v>
      </c>
      <c r="C228" s="14" t="s">
        <v>3255</v>
      </c>
      <c r="D228" s="16">
        <v>45995</v>
      </c>
      <c r="E228" s="16"/>
      <c r="F228" s="14" t="s">
        <v>3210</v>
      </c>
      <c r="G228" s="338">
        <v>36562939</v>
      </c>
      <c r="H228" s="14" t="s">
        <v>3114</v>
      </c>
      <c r="I228" s="15">
        <v>82.91</v>
      </c>
      <c r="J228" s="77">
        <v>10</v>
      </c>
      <c r="K228" s="92"/>
    </row>
    <row r="229" spans="1:11" ht="22.5" x14ac:dyDescent="0.2">
      <c r="A229" s="14" t="s">
        <v>2997</v>
      </c>
      <c r="B229" s="14" t="s">
        <v>3520</v>
      </c>
      <c r="C229" s="14"/>
      <c r="D229" s="16">
        <v>45997</v>
      </c>
      <c r="E229" s="16"/>
      <c r="F229" s="335" t="s">
        <v>3203</v>
      </c>
      <c r="G229" s="14"/>
      <c r="H229" s="14" t="s">
        <v>3232</v>
      </c>
      <c r="I229" s="15">
        <v>100</v>
      </c>
      <c r="J229" s="77">
        <v>10</v>
      </c>
      <c r="K229" s="92"/>
    </row>
    <row r="230" spans="1:11" ht="22.5" x14ac:dyDescent="0.2">
      <c r="A230" s="14" t="s">
        <v>2997</v>
      </c>
      <c r="B230" s="14" t="s">
        <v>3521</v>
      </c>
      <c r="C230" s="14"/>
      <c r="D230" s="16">
        <v>45997</v>
      </c>
      <c r="E230" s="16"/>
      <c r="F230" s="335" t="s">
        <v>3203</v>
      </c>
      <c r="G230" s="14"/>
      <c r="H230" s="14" t="s">
        <v>3205</v>
      </c>
      <c r="I230" s="15">
        <v>100</v>
      </c>
      <c r="J230" s="77">
        <v>10</v>
      </c>
      <c r="K230" s="92"/>
    </row>
    <row r="231" spans="1:11" ht="22.5" x14ac:dyDescent="0.2">
      <c r="A231" s="14" t="s">
        <v>2997</v>
      </c>
      <c r="B231" s="14" t="s">
        <v>3522</v>
      </c>
      <c r="C231" s="14"/>
      <c r="D231" s="16">
        <v>45997</v>
      </c>
      <c r="E231" s="16"/>
      <c r="F231" s="335" t="s">
        <v>3203</v>
      </c>
      <c r="G231" s="14"/>
      <c r="H231" s="14" t="s">
        <v>3204</v>
      </c>
      <c r="I231" s="15">
        <v>100</v>
      </c>
      <c r="J231" s="77">
        <v>10</v>
      </c>
      <c r="K231" s="92"/>
    </row>
    <row r="232" spans="1:11" ht="22.5" x14ac:dyDescent="0.2">
      <c r="A232" s="14" t="s">
        <v>2997</v>
      </c>
      <c r="B232" s="14" t="s">
        <v>3523</v>
      </c>
      <c r="C232" s="14"/>
      <c r="D232" s="16">
        <v>45997</v>
      </c>
      <c r="E232" s="16"/>
      <c r="F232" s="335" t="s">
        <v>3203</v>
      </c>
      <c r="G232" s="14"/>
      <c r="H232" s="14" t="s">
        <v>3133</v>
      </c>
      <c r="I232" s="15">
        <v>100</v>
      </c>
      <c r="J232" s="77">
        <v>10</v>
      </c>
      <c r="K232" s="92"/>
    </row>
    <row r="233" spans="1:11" ht="22.5" x14ac:dyDescent="0.2">
      <c r="A233" s="14" t="s">
        <v>2997</v>
      </c>
      <c r="B233" s="14" t="s">
        <v>3524</v>
      </c>
      <c r="C233" s="14"/>
      <c r="D233" s="16">
        <v>45997</v>
      </c>
      <c r="E233" s="16"/>
      <c r="F233" s="335" t="s">
        <v>3203</v>
      </c>
      <c r="G233" s="14"/>
      <c r="H233" s="14" t="s">
        <v>3207</v>
      </c>
      <c r="I233" s="15">
        <v>100</v>
      </c>
      <c r="J233" s="77">
        <v>10</v>
      </c>
      <c r="K233" s="92"/>
    </row>
    <row r="234" spans="1:11" ht="22.5" x14ac:dyDescent="0.2">
      <c r="A234" s="14" t="s">
        <v>2997</v>
      </c>
      <c r="B234" s="14" t="s">
        <v>3525</v>
      </c>
      <c r="C234" s="14" t="s">
        <v>3208</v>
      </c>
      <c r="D234" s="16">
        <v>45997</v>
      </c>
      <c r="E234" s="16"/>
      <c r="F234" s="335" t="s">
        <v>3203</v>
      </c>
      <c r="G234" s="14"/>
      <c r="H234" s="14" t="s">
        <v>3129</v>
      </c>
      <c r="I234" s="15">
        <v>100</v>
      </c>
      <c r="J234" s="77">
        <v>10</v>
      </c>
      <c r="K234" s="92"/>
    </row>
    <row r="235" spans="1:11" ht="22.5" x14ac:dyDescent="0.2">
      <c r="A235" s="14" t="s">
        <v>2997</v>
      </c>
      <c r="B235" s="14" t="s">
        <v>3526</v>
      </c>
      <c r="C235" s="14"/>
      <c r="D235" s="16">
        <v>45997</v>
      </c>
      <c r="E235" s="16"/>
      <c r="F235" s="14" t="s">
        <v>3216</v>
      </c>
      <c r="G235" s="14"/>
      <c r="H235" s="14" t="s">
        <v>3190</v>
      </c>
      <c r="I235" s="15">
        <v>107</v>
      </c>
      <c r="J235" s="77">
        <v>10</v>
      </c>
      <c r="K235" s="92"/>
    </row>
    <row r="236" spans="1:11" ht="22.5" x14ac:dyDescent="0.2">
      <c r="A236" s="14" t="s">
        <v>2997</v>
      </c>
      <c r="B236" s="14" t="s">
        <v>3527</v>
      </c>
      <c r="C236" s="14" t="s">
        <v>3209</v>
      </c>
      <c r="D236" s="16">
        <v>45997</v>
      </c>
      <c r="E236" s="16"/>
      <c r="F236" s="335" t="s">
        <v>3202</v>
      </c>
      <c r="G236" s="14"/>
      <c r="H236" s="14" t="s">
        <v>3129</v>
      </c>
      <c r="I236" s="15">
        <v>120</v>
      </c>
      <c r="J236" s="77">
        <v>10</v>
      </c>
      <c r="K236" s="92"/>
    </row>
    <row r="237" spans="1:11" ht="33.75" x14ac:dyDescent="0.2">
      <c r="A237" s="14" t="s">
        <v>2997</v>
      </c>
      <c r="B237" s="14" t="s">
        <v>3528</v>
      </c>
      <c r="C237" s="14" t="s">
        <v>3361</v>
      </c>
      <c r="D237" s="16">
        <v>45995</v>
      </c>
      <c r="E237" s="16"/>
      <c r="F237" s="335" t="s">
        <v>3358</v>
      </c>
      <c r="G237" s="14" t="s">
        <v>3360</v>
      </c>
      <c r="H237" s="14" t="s">
        <v>3359</v>
      </c>
      <c r="I237" s="15">
        <v>121.42</v>
      </c>
      <c r="J237" s="77">
        <v>10</v>
      </c>
      <c r="K237" s="92"/>
    </row>
    <row r="238" spans="1:11" ht="33.75" x14ac:dyDescent="0.2">
      <c r="A238" s="14" t="s">
        <v>2997</v>
      </c>
      <c r="B238" s="14" t="s">
        <v>3529</v>
      </c>
      <c r="C238" s="14" t="s">
        <v>3253</v>
      </c>
      <c r="D238" s="16">
        <v>45999</v>
      </c>
      <c r="E238" s="16"/>
      <c r="F238" s="14" t="s">
        <v>3254</v>
      </c>
      <c r="G238" s="14" t="s">
        <v>3149</v>
      </c>
      <c r="H238" s="14" t="s">
        <v>3148</v>
      </c>
      <c r="I238" s="15">
        <v>130</v>
      </c>
      <c r="J238" s="77">
        <v>10</v>
      </c>
      <c r="K238" s="92"/>
    </row>
    <row r="239" spans="1:11" ht="22.5" x14ac:dyDescent="0.2">
      <c r="A239" s="14" t="s">
        <v>2997</v>
      </c>
      <c r="B239" s="14" t="s">
        <v>3530</v>
      </c>
      <c r="C239" s="14"/>
      <c r="D239" s="16">
        <v>45997</v>
      </c>
      <c r="E239" s="16"/>
      <c r="F239" s="335" t="s">
        <v>3202</v>
      </c>
      <c r="G239" s="14"/>
      <c r="H239" s="14" t="s">
        <v>3133</v>
      </c>
      <c r="I239" s="15">
        <v>150</v>
      </c>
      <c r="J239" s="77">
        <v>10</v>
      </c>
      <c r="K239" s="92"/>
    </row>
    <row r="240" spans="1:11" ht="33.75" x14ac:dyDescent="0.2">
      <c r="A240" s="14" t="s">
        <v>2997</v>
      </c>
      <c r="B240" s="14" t="s">
        <v>3531</v>
      </c>
      <c r="C240" s="14" t="s">
        <v>3240</v>
      </c>
      <c r="D240" s="16">
        <v>45997</v>
      </c>
      <c r="E240" s="16"/>
      <c r="F240" s="14" t="s">
        <v>3241</v>
      </c>
      <c r="G240" s="333">
        <v>56362625</v>
      </c>
      <c r="H240" s="334" t="s">
        <v>3047</v>
      </c>
      <c r="I240" s="15">
        <v>180</v>
      </c>
      <c r="J240" s="77">
        <v>10</v>
      </c>
      <c r="K240" s="92"/>
    </row>
    <row r="241" spans="1:11" ht="33.75" x14ac:dyDescent="0.2">
      <c r="A241" s="14" t="s">
        <v>2997</v>
      </c>
      <c r="B241" s="14" t="s">
        <v>3532</v>
      </c>
      <c r="C241" s="14" t="s">
        <v>3213</v>
      </c>
      <c r="D241" s="16">
        <v>45997</v>
      </c>
      <c r="E241" s="16"/>
      <c r="F241" s="14" t="s">
        <v>3234</v>
      </c>
      <c r="G241" s="333">
        <v>56362625</v>
      </c>
      <c r="H241" s="334" t="s">
        <v>3047</v>
      </c>
      <c r="I241" s="15">
        <v>180</v>
      </c>
      <c r="J241" s="77">
        <v>10</v>
      </c>
      <c r="K241" s="92"/>
    </row>
    <row r="242" spans="1:11" ht="22.5" x14ac:dyDescent="0.2">
      <c r="A242" s="14" t="s">
        <v>2997</v>
      </c>
      <c r="B242" s="14" t="s">
        <v>3533</v>
      </c>
      <c r="C242" s="14" t="s">
        <v>3172</v>
      </c>
      <c r="D242" s="16">
        <v>45997</v>
      </c>
      <c r="E242" s="16"/>
      <c r="F242" s="14" t="s">
        <v>3235</v>
      </c>
      <c r="G242" s="14" t="s">
        <v>3214</v>
      </c>
      <c r="H242" s="14" t="s">
        <v>3115</v>
      </c>
      <c r="I242" s="15">
        <v>530</v>
      </c>
      <c r="J242" s="77">
        <v>10</v>
      </c>
      <c r="K242" s="92"/>
    </row>
    <row r="243" spans="1:11" ht="33.75" x14ac:dyDescent="0.2">
      <c r="A243" s="14" t="s">
        <v>2997</v>
      </c>
      <c r="B243" s="14" t="s">
        <v>3534</v>
      </c>
      <c r="C243" s="14" t="s">
        <v>3215</v>
      </c>
      <c r="D243" s="16">
        <v>45997</v>
      </c>
      <c r="E243" s="16"/>
      <c r="F243" s="14" t="s">
        <v>3236</v>
      </c>
      <c r="G243" s="14" t="s">
        <v>3101</v>
      </c>
      <c r="H243" s="14" t="s">
        <v>3217</v>
      </c>
      <c r="I243" s="15">
        <v>600</v>
      </c>
      <c r="J243" s="77">
        <v>10</v>
      </c>
      <c r="K243" s="92"/>
    </row>
    <row r="244" spans="1:11" ht="22.5" x14ac:dyDescent="0.2">
      <c r="A244" s="14" t="s">
        <v>2997</v>
      </c>
      <c r="B244" s="14" t="s">
        <v>3535</v>
      </c>
      <c r="C244" s="14" t="s">
        <v>3218</v>
      </c>
      <c r="D244" s="16">
        <v>46001</v>
      </c>
      <c r="E244" s="16"/>
      <c r="F244" s="14" t="s">
        <v>3237</v>
      </c>
      <c r="G244" s="14" t="s">
        <v>3220</v>
      </c>
      <c r="H244" s="14" t="s">
        <v>3219</v>
      </c>
      <c r="I244" s="15">
        <v>121.03</v>
      </c>
      <c r="J244" s="77">
        <v>10</v>
      </c>
      <c r="K244" s="92"/>
    </row>
    <row r="245" spans="1:11" ht="22.5" x14ac:dyDescent="0.2">
      <c r="A245" s="14" t="s">
        <v>2997</v>
      </c>
      <c r="B245" s="14" t="s">
        <v>3536</v>
      </c>
      <c r="C245" s="14" t="s">
        <v>3222</v>
      </c>
      <c r="D245" s="16">
        <v>46004</v>
      </c>
      <c r="E245" s="16"/>
      <c r="F245" s="14" t="s">
        <v>3221</v>
      </c>
      <c r="G245" s="338">
        <v>36562939</v>
      </c>
      <c r="H245" s="14" t="s">
        <v>3114</v>
      </c>
      <c r="I245" s="15">
        <v>67.03</v>
      </c>
      <c r="J245" s="77">
        <v>10</v>
      </c>
      <c r="K245" s="92"/>
    </row>
    <row r="246" spans="1:11" ht="33.75" x14ac:dyDescent="0.2">
      <c r="A246" s="14" t="s">
        <v>2997</v>
      </c>
      <c r="B246" s="14" t="s">
        <v>3537</v>
      </c>
      <c r="C246" s="14" t="s">
        <v>3224</v>
      </c>
      <c r="D246" s="16">
        <v>46008</v>
      </c>
      <c r="E246" s="16"/>
      <c r="F246" s="14" t="s">
        <v>3238</v>
      </c>
      <c r="G246" s="14" t="s">
        <v>3223</v>
      </c>
      <c r="H246" s="14" t="s">
        <v>3191</v>
      </c>
      <c r="I246" s="15">
        <v>450</v>
      </c>
      <c r="J246" s="77">
        <v>10</v>
      </c>
      <c r="K246" s="92"/>
    </row>
    <row r="247" spans="1:11" ht="33.75" x14ac:dyDescent="0.2">
      <c r="A247" s="14" t="s">
        <v>2997</v>
      </c>
      <c r="B247" s="14" t="s">
        <v>3538</v>
      </c>
      <c r="C247" s="14" t="s">
        <v>3225</v>
      </c>
      <c r="D247" s="16">
        <v>46008</v>
      </c>
      <c r="E247" s="16"/>
      <c r="F247" s="14" t="s">
        <v>3239</v>
      </c>
      <c r="G247" s="14" t="s">
        <v>3223</v>
      </c>
      <c r="H247" s="14" t="s">
        <v>3191</v>
      </c>
      <c r="I247" s="15">
        <v>450</v>
      </c>
      <c r="J247" s="77">
        <v>10</v>
      </c>
      <c r="K247" s="92"/>
    </row>
    <row r="248" spans="1:11" ht="22.5" x14ac:dyDescent="0.2">
      <c r="A248" s="14" t="s">
        <v>2997</v>
      </c>
      <c r="B248" s="14" t="s">
        <v>3539</v>
      </c>
      <c r="C248" s="14" t="s">
        <v>3226</v>
      </c>
      <c r="D248" s="16">
        <v>46008</v>
      </c>
      <c r="E248" s="16"/>
      <c r="F248" s="14" t="s">
        <v>3227</v>
      </c>
      <c r="G248" s="340">
        <v>54996406</v>
      </c>
      <c r="H248" s="14" t="s">
        <v>3192</v>
      </c>
      <c r="I248" s="15">
        <v>600</v>
      </c>
      <c r="J248" s="77">
        <v>10</v>
      </c>
      <c r="K248" s="92"/>
    </row>
    <row r="249" spans="1:11" ht="22.5" x14ac:dyDescent="0.2">
      <c r="A249" s="14" t="s">
        <v>2997</v>
      </c>
      <c r="B249" s="14" t="s">
        <v>3540</v>
      </c>
      <c r="C249" s="14" t="s">
        <v>3230</v>
      </c>
      <c r="D249" s="16">
        <v>46008</v>
      </c>
      <c r="E249" s="16"/>
      <c r="F249" s="14" t="s">
        <v>3231</v>
      </c>
      <c r="G249" s="14" t="s">
        <v>3229</v>
      </c>
      <c r="H249" s="14" t="s">
        <v>3228</v>
      </c>
      <c r="I249" s="15">
        <v>2004.9</v>
      </c>
      <c r="J249" s="77">
        <v>10</v>
      </c>
      <c r="K249" s="92"/>
    </row>
    <row r="250" spans="1:11" ht="33.75" x14ac:dyDescent="0.2">
      <c r="A250" s="14" t="s">
        <v>2997</v>
      </c>
      <c r="B250" s="14" t="s">
        <v>3541</v>
      </c>
      <c r="C250" s="14" t="s">
        <v>3211</v>
      </c>
      <c r="D250" s="16">
        <v>46019</v>
      </c>
      <c r="E250" s="16"/>
      <c r="F250" s="14" t="s">
        <v>3234</v>
      </c>
      <c r="G250" s="14" t="s">
        <v>3149</v>
      </c>
      <c r="H250" s="14" t="s">
        <v>3148</v>
      </c>
      <c r="I250" s="15">
        <v>130</v>
      </c>
      <c r="J250" s="77">
        <v>10</v>
      </c>
      <c r="K250" s="92"/>
    </row>
    <row r="251" spans="1:11" ht="33.75" x14ac:dyDescent="0.2">
      <c r="A251" s="14" t="s">
        <v>2997</v>
      </c>
      <c r="B251" s="14" t="s">
        <v>3542</v>
      </c>
      <c r="C251" s="14" t="s">
        <v>3243</v>
      </c>
      <c r="D251" s="16">
        <v>46021</v>
      </c>
      <c r="E251" s="16"/>
      <c r="F251" s="14" t="s">
        <v>3242</v>
      </c>
      <c r="G251" s="14" t="s">
        <v>3019</v>
      </c>
      <c r="H251" s="14" t="s">
        <v>3020</v>
      </c>
      <c r="I251" s="15">
        <v>720</v>
      </c>
      <c r="J251" s="77">
        <v>10</v>
      </c>
      <c r="K251" s="92"/>
    </row>
    <row r="252" spans="1:11" ht="33.75" x14ac:dyDescent="0.2">
      <c r="A252" s="14" t="s">
        <v>2997</v>
      </c>
      <c r="B252" s="14" t="s">
        <v>3543</v>
      </c>
      <c r="C252" s="14" t="s">
        <v>3245</v>
      </c>
      <c r="D252" s="16">
        <v>46021</v>
      </c>
      <c r="E252" s="16"/>
      <c r="F252" s="14" t="s">
        <v>3244</v>
      </c>
      <c r="G252" s="14" t="s">
        <v>3019</v>
      </c>
      <c r="H252" s="14" t="s">
        <v>3020</v>
      </c>
      <c r="I252" s="15">
        <v>875</v>
      </c>
      <c r="J252" s="77">
        <v>10</v>
      </c>
      <c r="K252" s="92"/>
    </row>
    <row r="253" spans="1:11" ht="22.5" x14ac:dyDescent="0.2">
      <c r="A253" s="14" t="s">
        <v>2997</v>
      </c>
      <c r="B253" s="14" t="s">
        <v>3544</v>
      </c>
      <c r="C253" s="14" t="s">
        <v>3249</v>
      </c>
      <c r="D253" s="16">
        <v>46021</v>
      </c>
      <c r="E253" s="16"/>
      <c r="F253" s="14" t="s">
        <v>3259</v>
      </c>
      <c r="G253" s="14" t="s">
        <v>3247</v>
      </c>
      <c r="H253" s="14" t="s">
        <v>3248</v>
      </c>
      <c r="I253" s="15">
        <v>1500</v>
      </c>
      <c r="J253" s="77">
        <v>10</v>
      </c>
      <c r="K253" s="92"/>
    </row>
    <row r="254" spans="1:11" ht="45" x14ac:dyDescent="0.2">
      <c r="A254" s="14" t="s">
        <v>2997</v>
      </c>
      <c r="B254" s="14" t="s">
        <v>3545</v>
      </c>
      <c r="C254" s="14" t="s">
        <v>3252</v>
      </c>
      <c r="D254" s="16">
        <v>46022</v>
      </c>
      <c r="E254" s="16"/>
      <c r="F254" s="14" t="s">
        <v>3251</v>
      </c>
      <c r="G254" s="14" t="s">
        <v>3250</v>
      </c>
      <c r="H254" s="14" t="s">
        <v>3246</v>
      </c>
      <c r="I254" s="15">
        <v>350</v>
      </c>
      <c r="J254" s="77">
        <v>10</v>
      </c>
      <c r="K254" s="92"/>
    </row>
    <row r="255" spans="1:11" ht="22.5" x14ac:dyDescent="0.2">
      <c r="A255" s="14" t="s">
        <v>2997</v>
      </c>
      <c r="B255" s="14" t="s">
        <v>3546</v>
      </c>
      <c r="C255" s="14" t="s">
        <v>3136</v>
      </c>
      <c r="D255" s="16">
        <v>46022</v>
      </c>
      <c r="E255" s="16"/>
      <c r="F255" s="14" t="s">
        <v>3135</v>
      </c>
      <c r="G255" s="14"/>
      <c r="H255" s="14" t="s">
        <v>3058</v>
      </c>
      <c r="I255" s="15">
        <v>850.56</v>
      </c>
      <c r="J255" s="77">
        <v>10</v>
      </c>
      <c r="K255" s="92"/>
    </row>
    <row r="256" spans="1:11" ht="45" x14ac:dyDescent="0.2">
      <c r="A256" s="14" t="s">
        <v>2997</v>
      </c>
      <c r="B256" s="14" t="s">
        <v>3547</v>
      </c>
      <c r="C256" s="14" t="s">
        <v>3257</v>
      </c>
      <c r="D256" s="16">
        <v>46022</v>
      </c>
      <c r="E256" s="16"/>
      <c r="F256" s="331" t="s">
        <v>3258</v>
      </c>
      <c r="G256" s="14"/>
      <c r="H256" s="14" t="s">
        <v>3058</v>
      </c>
      <c r="I256" s="15">
        <v>1050</v>
      </c>
      <c r="J256" s="77">
        <v>10</v>
      </c>
      <c r="K256" s="92"/>
    </row>
    <row r="257" spans="1:11" ht="22.5" x14ac:dyDescent="0.2">
      <c r="A257" s="14" t="s">
        <v>2997</v>
      </c>
      <c r="B257" s="14" t="s">
        <v>3548</v>
      </c>
      <c r="C257" s="14" t="s">
        <v>3282</v>
      </c>
      <c r="D257" s="16">
        <v>46034</v>
      </c>
      <c r="E257" s="16"/>
      <c r="F257" s="14" t="s">
        <v>3262</v>
      </c>
      <c r="G257" s="14" t="s">
        <v>3035</v>
      </c>
      <c r="H257" s="14" t="s">
        <v>3034</v>
      </c>
      <c r="I257" s="15">
        <v>78.8</v>
      </c>
      <c r="J257" s="77">
        <v>10</v>
      </c>
      <c r="K257" s="92"/>
    </row>
    <row r="258" spans="1:11" ht="22.5" x14ac:dyDescent="0.2">
      <c r="A258" s="14" t="s">
        <v>2997</v>
      </c>
      <c r="B258" s="14" t="s">
        <v>3549</v>
      </c>
      <c r="C258" s="14" t="s">
        <v>3155</v>
      </c>
      <c r="D258" s="16">
        <v>46034</v>
      </c>
      <c r="E258" s="16"/>
      <c r="F258" s="14" t="s">
        <v>3263</v>
      </c>
      <c r="G258" s="14" t="s">
        <v>3157</v>
      </c>
      <c r="H258" s="14" t="s">
        <v>3156</v>
      </c>
      <c r="I258" s="15">
        <v>80</v>
      </c>
      <c r="J258" s="77">
        <v>10</v>
      </c>
      <c r="K258" s="92"/>
    </row>
    <row r="259" spans="1:11" ht="22.5" x14ac:dyDescent="0.2">
      <c r="A259" s="14" t="s">
        <v>2997</v>
      </c>
      <c r="B259" s="14" t="s">
        <v>3550</v>
      </c>
      <c r="C259" s="14" t="s">
        <v>3013</v>
      </c>
      <c r="D259" s="16">
        <v>46036</v>
      </c>
      <c r="E259" s="16"/>
      <c r="F259" s="329" t="s">
        <v>3264</v>
      </c>
      <c r="G259" s="326" t="s">
        <v>2999</v>
      </c>
      <c r="H259" s="14" t="s">
        <v>3000</v>
      </c>
      <c r="I259" s="15">
        <v>20</v>
      </c>
      <c r="J259" s="77">
        <v>10</v>
      </c>
      <c r="K259" s="92"/>
    </row>
    <row r="260" spans="1:11" ht="22.5" x14ac:dyDescent="0.2">
      <c r="A260" s="14" t="s">
        <v>2997</v>
      </c>
      <c r="B260" s="14" t="s">
        <v>3551</v>
      </c>
      <c r="C260" s="14" t="s">
        <v>3273</v>
      </c>
      <c r="D260" s="16">
        <v>46037</v>
      </c>
      <c r="E260" s="16"/>
      <c r="F260" s="14" t="s">
        <v>3265</v>
      </c>
      <c r="G260" s="14" t="s">
        <v>3105</v>
      </c>
      <c r="H260" s="14" t="s">
        <v>3104</v>
      </c>
      <c r="I260" s="15">
        <v>6.7</v>
      </c>
      <c r="J260" s="77">
        <v>10</v>
      </c>
      <c r="K260" s="92"/>
    </row>
    <row r="261" spans="1:11" ht="22.5" x14ac:dyDescent="0.2">
      <c r="A261" s="14" t="s">
        <v>2997</v>
      </c>
      <c r="B261" s="14" t="s">
        <v>3552</v>
      </c>
      <c r="C261" s="14" t="s">
        <v>3267</v>
      </c>
      <c r="D261" s="16">
        <v>46038</v>
      </c>
      <c r="E261" s="16"/>
      <c r="F261" s="14" t="s">
        <v>3266</v>
      </c>
      <c r="G261" s="14"/>
      <c r="H261" s="14" t="s">
        <v>3058</v>
      </c>
      <c r="I261" s="15">
        <v>861</v>
      </c>
      <c r="J261" s="77">
        <v>10</v>
      </c>
      <c r="K261" s="92"/>
    </row>
    <row r="262" spans="1:11" ht="22.5" x14ac:dyDescent="0.2">
      <c r="A262" s="14" t="s">
        <v>2997</v>
      </c>
      <c r="B262" s="14" t="s">
        <v>3553</v>
      </c>
      <c r="C262" s="14" t="s">
        <v>3269</v>
      </c>
      <c r="D262" s="16">
        <v>46042</v>
      </c>
      <c r="E262" s="16"/>
      <c r="F262" s="14" t="s">
        <v>3268</v>
      </c>
      <c r="G262" s="14" t="s">
        <v>3271</v>
      </c>
      <c r="H262" s="14" t="s">
        <v>3270</v>
      </c>
      <c r="I262" s="15">
        <v>31.7</v>
      </c>
      <c r="J262" s="77">
        <v>10</v>
      </c>
      <c r="K262" s="92"/>
    </row>
    <row r="263" spans="1:11" ht="22.5" x14ac:dyDescent="0.2">
      <c r="A263" s="14" t="s">
        <v>2997</v>
      </c>
      <c r="B263" s="14" t="s">
        <v>3554</v>
      </c>
      <c r="C263" s="14" t="s">
        <v>3275</v>
      </c>
      <c r="D263" s="16">
        <v>46045</v>
      </c>
      <c r="E263" s="16"/>
      <c r="F263" s="14" t="s">
        <v>3274</v>
      </c>
      <c r="G263" s="14" t="s">
        <v>3105</v>
      </c>
      <c r="H263" s="14" t="s">
        <v>3104</v>
      </c>
      <c r="I263" s="15">
        <v>0</v>
      </c>
      <c r="J263" s="77">
        <v>10</v>
      </c>
      <c r="K263" s="92"/>
    </row>
    <row r="264" spans="1:11" ht="22.5" x14ac:dyDescent="0.2">
      <c r="A264" s="14" t="s">
        <v>2997</v>
      </c>
      <c r="B264" s="14" t="s">
        <v>3555</v>
      </c>
      <c r="C264" s="14" t="s">
        <v>3272</v>
      </c>
      <c r="D264" s="16">
        <v>46045</v>
      </c>
      <c r="E264" s="16"/>
      <c r="F264" s="14" t="s">
        <v>3622</v>
      </c>
      <c r="G264" s="14" t="s">
        <v>3105</v>
      </c>
      <c r="H264" s="14" t="s">
        <v>3104</v>
      </c>
      <c r="I264" s="15">
        <v>6.7</v>
      </c>
      <c r="J264" s="77">
        <v>10</v>
      </c>
      <c r="K264" s="92"/>
    </row>
    <row r="265" spans="1:11" ht="22.5" x14ac:dyDescent="0.2">
      <c r="A265" s="14" t="s">
        <v>2997</v>
      </c>
      <c r="B265" s="14" t="s">
        <v>3556</v>
      </c>
      <c r="C265" s="14" t="s">
        <v>3276</v>
      </c>
      <c r="D265" s="16">
        <v>46045</v>
      </c>
      <c r="E265" s="16"/>
      <c r="F265" s="14" t="s">
        <v>3623</v>
      </c>
      <c r="G265" s="14" t="s">
        <v>3105</v>
      </c>
      <c r="H265" s="14" t="s">
        <v>3104</v>
      </c>
      <c r="I265" s="15">
        <v>6.7</v>
      </c>
      <c r="J265" s="77">
        <v>10</v>
      </c>
      <c r="K265" s="92"/>
    </row>
    <row r="266" spans="1:11" ht="22.5" x14ac:dyDescent="0.2">
      <c r="A266" s="14" t="s">
        <v>2997</v>
      </c>
      <c r="B266" s="14" t="s">
        <v>3557</v>
      </c>
      <c r="C266" s="14" t="s">
        <v>3252</v>
      </c>
      <c r="D266" s="16">
        <v>46045</v>
      </c>
      <c r="E266" s="16"/>
      <c r="F266" s="14" t="s">
        <v>3153</v>
      </c>
      <c r="G266" s="14" t="s">
        <v>3152</v>
      </c>
      <c r="H266" s="14" t="s">
        <v>3151</v>
      </c>
      <c r="I266" s="15">
        <v>522.5</v>
      </c>
      <c r="J266" s="77">
        <v>10</v>
      </c>
      <c r="K266" s="92"/>
    </row>
    <row r="267" spans="1:11" ht="33.75" x14ac:dyDescent="0.2">
      <c r="A267" s="14" t="s">
        <v>2997</v>
      </c>
      <c r="B267" s="14" t="s">
        <v>3558</v>
      </c>
      <c r="C267" s="14" t="s">
        <v>3261</v>
      </c>
      <c r="D267" s="16">
        <v>46048</v>
      </c>
      <c r="E267" s="16"/>
      <c r="F267" s="14" t="s">
        <v>3277</v>
      </c>
      <c r="G267" s="338" t="s">
        <v>3054</v>
      </c>
      <c r="H267" s="14" t="s">
        <v>3055</v>
      </c>
      <c r="I267" s="15">
        <v>2281.65</v>
      </c>
      <c r="J267" s="77">
        <v>10</v>
      </c>
      <c r="K267" s="92"/>
    </row>
    <row r="268" spans="1:11" ht="33.75" x14ac:dyDescent="0.2">
      <c r="A268" s="14" t="s">
        <v>2997</v>
      </c>
      <c r="B268" s="14" t="s">
        <v>3559</v>
      </c>
      <c r="C268" s="14" t="s">
        <v>3278</v>
      </c>
      <c r="D268" s="14" t="s">
        <v>3260</v>
      </c>
      <c r="E268" s="16"/>
      <c r="F268" s="14" t="s">
        <v>3396</v>
      </c>
      <c r="G268" s="14" t="s">
        <v>3149</v>
      </c>
      <c r="H268" s="14" t="s">
        <v>3148</v>
      </c>
      <c r="I268" s="15">
        <v>130</v>
      </c>
      <c r="J268" s="77">
        <v>10</v>
      </c>
      <c r="K268" s="92"/>
    </row>
    <row r="269" spans="1:11" ht="22.5" x14ac:dyDescent="0.2">
      <c r="A269" s="14" t="s">
        <v>2997</v>
      </c>
      <c r="B269" s="14" t="s">
        <v>3560</v>
      </c>
      <c r="C269" s="14" t="s">
        <v>3279</v>
      </c>
      <c r="D269" s="14" t="s">
        <v>3260</v>
      </c>
      <c r="E269" s="16"/>
      <c r="F269" s="14" t="s">
        <v>3280</v>
      </c>
      <c r="G269" s="14" t="s">
        <v>3077</v>
      </c>
      <c r="H269" s="14" t="s">
        <v>3076</v>
      </c>
      <c r="I269" s="15">
        <v>250</v>
      </c>
      <c r="J269" s="77">
        <v>10</v>
      </c>
      <c r="K269" s="92"/>
    </row>
    <row r="270" spans="1:11" ht="22.5" x14ac:dyDescent="0.2">
      <c r="A270" s="14" t="s">
        <v>2997</v>
      </c>
      <c r="B270" s="14" t="s">
        <v>3561</v>
      </c>
      <c r="C270" s="14"/>
      <c r="D270" s="16">
        <v>46053</v>
      </c>
      <c r="E270" s="16"/>
      <c r="F270" s="14" t="s">
        <v>3306</v>
      </c>
      <c r="G270" s="14"/>
      <c r="H270" s="14" t="s">
        <v>3190</v>
      </c>
      <c r="I270" s="15">
        <v>50</v>
      </c>
      <c r="J270" s="77">
        <v>10</v>
      </c>
      <c r="K270" s="92"/>
    </row>
    <row r="271" spans="1:11" ht="22.5" x14ac:dyDescent="0.2">
      <c r="A271" s="14" t="s">
        <v>2997</v>
      </c>
      <c r="B271" s="14" t="s">
        <v>3562</v>
      </c>
      <c r="C271" s="14" t="s">
        <v>3286</v>
      </c>
      <c r="D271" s="16">
        <v>46052</v>
      </c>
      <c r="E271" s="16"/>
      <c r="F271" s="14" t="s">
        <v>3287</v>
      </c>
      <c r="G271" s="14" t="s">
        <v>3285</v>
      </c>
      <c r="H271" s="14" t="s">
        <v>3284</v>
      </c>
      <c r="I271" s="15">
        <v>50.37</v>
      </c>
      <c r="J271" s="77">
        <v>10</v>
      </c>
      <c r="K271" s="92"/>
    </row>
    <row r="272" spans="1:11" ht="22.5" x14ac:dyDescent="0.2">
      <c r="A272" s="14" t="s">
        <v>2997</v>
      </c>
      <c r="B272" s="14" t="s">
        <v>3563</v>
      </c>
      <c r="C272" s="14" t="s">
        <v>3289</v>
      </c>
      <c r="D272" s="16">
        <v>46052</v>
      </c>
      <c r="E272" s="16"/>
      <c r="F272" s="14" t="s">
        <v>3288</v>
      </c>
      <c r="G272" s="338">
        <v>36562939</v>
      </c>
      <c r="H272" s="14" t="s">
        <v>3114</v>
      </c>
      <c r="I272" s="15">
        <v>61.9</v>
      </c>
      <c r="J272" s="77">
        <v>10</v>
      </c>
      <c r="K272" s="92"/>
    </row>
    <row r="273" spans="1:11" ht="22.5" x14ac:dyDescent="0.2">
      <c r="A273" s="14" t="s">
        <v>2997</v>
      </c>
      <c r="B273" s="14" t="s">
        <v>3564</v>
      </c>
      <c r="C273" s="14"/>
      <c r="D273" s="16">
        <v>46053</v>
      </c>
      <c r="E273" s="16"/>
      <c r="F273" s="335" t="s">
        <v>3281</v>
      </c>
      <c r="G273" s="14"/>
      <c r="H273" s="14" t="s">
        <v>3132</v>
      </c>
      <c r="I273" s="15">
        <v>100</v>
      </c>
      <c r="J273" s="77">
        <v>10</v>
      </c>
      <c r="K273" s="92"/>
    </row>
    <row r="274" spans="1:11" ht="22.5" x14ac:dyDescent="0.2">
      <c r="A274" s="14" t="s">
        <v>2997</v>
      </c>
      <c r="B274" s="14" t="s">
        <v>3565</v>
      </c>
      <c r="C274" s="14" t="s">
        <v>3290</v>
      </c>
      <c r="D274" s="16">
        <v>46053</v>
      </c>
      <c r="E274" s="16"/>
      <c r="F274" s="335" t="s">
        <v>3281</v>
      </c>
      <c r="G274" s="14"/>
      <c r="H274" s="14" t="s">
        <v>3129</v>
      </c>
      <c r="I274" s="15">
        <v>120</v>
      </c>
      <c r="J274" s="77">
        <v>10</v>
      </c>
      <c r="K274" s="92"/>
    </row>
    <row r="275" spans="1:11" ht="22.5" x14ac:dyDescent="0.2">
      <c r="A275" s="14" t="s">
        <v>2997</v>
      </c>
      <c r="B275" s="14" t="s">
        <v>3566</v>
      </c>
      <c r="C275" s="14"/>
      <c r="D275" s="16">
        <v>46053</v>
      </c>
      <c r="E275" s="16"/>
      <c r="F275" s="335" t="s">
        <v>3281</v>
      </c>
      <c r="G275" s="14"/>
      <c r="H275" s="14" t="s">
        <v>3133</v>
      </c>
      <c r="I275" s="15">
        <v>300</v>
      </c>
      <c r="J275" s="77">
        <v>10</v>
      </c>
      <c r="K275" s="92"/>
    </row>
    <row r="276" spans="1:11" ht="22.5" x14ac:dyDescent="0.2">
      <c r="A276" s="14" t="s">
        <v>2997</v>
      </c>
      <c r="B276" s="14" t="s">
        <v>3567</v>
      </c>
      <c r="C276" s="14" t="s">
        <v>3305</v>
      </c>
      <c r="D276" s="16">
        <v>46055</v>
      </c>
      <c r="E276" s="16"/>
      <c r="F276" s="14" t="s">
        <v>3291</v>
      </c>
      <c r="G276" s="338">
        <v>36562939</v>
      </c>
      <c r="H276" s="14" t="s">
        <v>3114</v>
      </c>
      <c r="I276" s="15">
        <v>107.24</v>
      </c>
      <c r="J276" s="77">
        <v>10</v>
      </c>
      <c r="K276" s="92"/>
    </row>
    <row r="277" spans="1:11" ht="22.5" x14ac:dyDescent="0.2">
      <c r="A277" s="14" t="s">
        <v>2997</v>
      </c>
      <c r="B277" s="14" t="s">
        <v>3568</v>
      </c>
      <c r="C277" s="14" t="s">
        <v>3293</v>
      </c>
      <c r="D277" s="16">
        <v>46057</v>
      </c>
      <c r="E277" s="16"/>
      <c r="F277" s="14" t="s">
        <v>3295</v>
      </c>
      <c r="G277" s="14" t="s">
        <v>3294</v>
      </c>
      <c r="H277" s="14" t="s">
        <v>3292</v>
      </c>
      <c r="I277" s="15">
        <v>39.47</v>
      </c>
      <c r="J277" s="77">
        <v>10</v>
      </c>
      <c r="K277" s="92"/>
    </row>
    <row r="278" spans="1:11" ht="22.5" x14ac:dyDescent="0.2">
      <c r="A278" s="14" t="s">
        <v>2997</v>
      </c>
      <c r="B278" s="14" t="s">
        <v>3569</v>
      </c>
      <c r="C278" s="14" t="s">
        <v>3283</v>
      </c>
      <c r="D278" s="16">
        <v>46059</v>
      </c>
      <c r="E278" s="16"/>
      <c r="F278" s="14" t="s">
        <v>3324</v>
      </c>
      <c r="G278" s="14" t="s">
        <v>3035</v>
      </c>
      <c r="H278" s="14" t="s">
        <v>3034</v>
      </c>
      <c r="I278" s="15">
        <v>78.7</v>
      </c>
      <c r="J278" s="77">
        <v>10</v>
      </c>
      <c r="K278" s="92"/>
    </row>
    <row r="279" spans="1:11" ht="33.75" x14ac:dyDescent="0.2">
      <c r="A279" s="14" t="s">
        <v>2997</v>
      </c>
      <c r="B279" s="14" t="s">
        <v>3570</v>
      </c>
      <c r="C279" s="14" t="s">
        <v>3303</v>
      </c>
      <c r="D279" s="16">
        <v>46058</v>
      </c>
      <c r="E279" s="16"/>
      <c r="F279" s="331" t="s">
        <v>3297</v>
      </c>
      <c r="G279" s="14" t="s">
        <v>3298</v>
      </c>
      <c r="H279" s="14" t="s">
        <v>3296</v>
      </c>
      <c r="I279" s="15">
        <v>235.74</v>
      </c>
      <c r="J279" s="77">
        <v>10</v>
      </c>
      <c r="K279" s="92"/>
    </row>
    <row r="280" spans="1:11" ht="33.75" x14ac:dyDescent="0.2">
      <c r="A280" s="14" t="s">
        <v>2997</v>
      </c>
      <c r="B280" s="14" t="s">
        <v>3571</v>
      </c>
      <c r="C280" s="14" t="s">
        <v>3304</v>
      </c>
      <c r="D280" s="16">
        <v>46060</v>
      </c>
      <c r="E280" s="16"/>
      <c r="F280" s="331" t="s">
        <v>3297</v>
      </c>
      <c r="G280" s="14" t="s">
        <v>3298</v>
      </c>
      <c r="H280" s="14" t="s">
        <v>3296</v>
      </c>
      <c r="I280" s="15">
        <v>376.76</v>
      </c>
      <c r="J280" s="77">
        <v>10</v>
      </c>
      <c r="K280" s="92"/>
    </row>
    <row r="281" spans="1:11" ht="22.5" x14ac:dyDescent="0.2">
      <c r="A281" s="14" t="s">
        <v>2997</v>
      </c>
      <c r="B281" s="14" t="s">
        <v>3572</v>
      </c>
      <c r="C281" s="14" t="s">
        <v>3302</v>
      </c>
      <c r="D281" s="16">
        <v>46073</v>
      </c>
      <c r="E281" s="16"/>
      <c r="F281" s="14" t="s">
        <v>3353</v>
      </c>
      <c r="G281" s="14" t="s">
        <v>3301</v>
      </c>
      <c r="H281" s="14" t="s">
        <v>3300</v>
      </c>
      <c r="I281" s="15">
        <v>1539</v>
      </c>
      <c r="J281" s="77">
        <v>10</v>
      </c>
      <c r="K281" s="92"/>
    </row>
    <row r="282" spans="1:11" ht="33.75" x14ac:dyDescent="0.2">
      <c r="A282" s="14" t="s">
        <v>2997</v>
      </c>
      <c r="B282" s="14" t="s">
        <v>3573</v>
      </c>
      <c r="C282" s="14" t="s">
        <v>3299</v>
      </c>
      <c r="D282" s="16">
        <v>46077</v>
      </c>
      <c r="E282" s="16"/>
      <c r="F282" s="14" t="s">
        <v>3624</v>
      </c>
      <c r="G282" s="14" t="s">
        <v>3105</v>
      </c>
      <c r="H282" s="14" t="s">
        <v>3104</v>
      </c>
      <c r="I282" s="15">
        <v>9.3000000000000007</v>
      </c>
      <c r="J282" s="77">
        <v>10</v>
      </c>
      <c r="K282" s="92"/>
    </row>
    <row r="283" spans="1:11" ht="45" x14ac:dyDescent="0.2">
      <c r="A283" s="14" t="s">
        <v>2997</v>
      </c>
      <c r="B283" s="14" t="s">
        <v>3574</v>
      </c>
      <c r="C283" s="14" t="s">
        <v>3320</v>
      </c>
      <c r="D283" s="16">
        <v>46082</v>
      </c>
      <c r="E283" s="16"/>
      <c r="F283" s="14" t="s">
        <v>3625</v>
      </c>
      <c r="G283" s="14" t="s">
        <v>3105</v>
      </c>
      <c r="H283" s="14" t="s">
        <v>3104</v>
      </c>
      <c r="I283" s="15">
        <v>4.22</v>
      </c>
      <c r="J283" s="77">
        <v>10</v>
      </c>
      <c r="K283" s="92"/>
    </row>
    <row r="284" spans="1:11" ht="33.75" x14ac:dyDescent="0.2">
      <c r="A284" s="14" t="s">
        <v>2997</v>
      </c>
      <c r="B284" s="14" t="s">
        <v>3575</v>
      </c>
      <c r="C284" s="14" t="s">
        <v>3321</v>
      </c>
      <c r="D284" s="16">
        <v>46080</v>
      </c>
      <c r="E284" s="16"/>
      <c r="F284" s="14" t="s">
        <v>3322</v>
      </c>
      <c r="G284" s="14" t="s">
        <v>3019</v>
      </c>
      <c r="H284" s="14" t="s">
        <v>3020</v>
      </c>
      <c r="I284" s="15">
        <v>640</v>
      </c>
      <c r="J284" s="77">
        <v>10</v>
      </c>
      <c r="K284" s="92"/>
    </row>
    <row r="285" spans="1:11" ht="67.5" x14ac:dyDescent="0.2">
      <c r="A285" s="14" t="s">
        <v>2997</v>
      </c>
      <c r="B285" s="14" t="s">
        <v>3576</v>
      </c>
      <c r="C285" s="14"/>
      <c r="D285" s="16">
        <v>46085</v>
      </c>
      <c r="E285" s="16"/>
      <c r="F285" s="14" t="s">
        <v>3356</v>
      </c>
      <c r="G285" s="14" t="s">
        <v>3355</v>
      </c>
      <c r="H285" s="14" t="s">
        <v>3354</v>
      </c>
      <c r="I285" s="15">
        <v>19.47</v>
      </c>
      <c r="J285" s="77">
        <v>10</v>
      </c>
      <c r="K285" s="92"/>
    </row>
    <row r="286" spans="1:11" ht="22.5" x14ac:dyDescent="0.2">
      <c r="A286" s="14" t="s">
        <v>2997</v>
      </c>
      <c r="B286" s="14" t="s">
        <v>3577</v>
      </c>
      <c r="C286" s="14" t="s">
        <v>3325</v>
      </c>
      <c r="D286" s="16">
        <v>46088</v>
      </c>
      <c r="E286" s="16"/>
      <c r="F286" s="14" t="s">
        <v>3323</v>
      </c>
      <c r="G286" s="14" t="s">
        <v>3035</v>
      </c>
      <c r="H286" s="14" t="s">
        <v>3034</v>
      </c>
      <c r="I286" s="15">
        <v>170.2</v>
      </c>
      <c r="J286" s="77">
        <v>10</v>
      </c>
      <c r="K286" s="92"/>
    </row>
    <row r="287" spans="1:11" ht="22.5" x14ac:dyDescent="0.2">
      <c r="A287" s="14" t="s">
        <v>2997</v>
      </c>
      <c r="B287" s="14" t="s">
        <v>3578</v>
      </c>
      <c r="C287" s="14" t="s">
        <v>3326</v>
      </c>
      <c r="D287" s="16">
        <v>46097</v>
      </c>
      <c r="E287" s="16"/>
      <c r="F287" s="14" t="s">
        <v>3327</v>
      </c>
      <c r="G287" s="14" t="s">
        <v>3128</v>
      </c>
      <c r="H287" s="14" t="s">
        <v>3127</v>
      </c>
      <c r="I287" s="15">
        <v>3.55</v>
      </c>
      <c r="J287" s="77">
        <v>10</v>
      </c>
      <c r="K287" s="92"/>
    </row>
    <row r="288" spans="1:11" ht="45" x14ac:dyDescent="0.2">
      <c r="A288" s="14" t="s">
        <v>2997</v>
      </c>
      <c r="B288" s="14" t="s">
        <v>3579</v>
      </c>
      <c r="C288" s="14"/>
      <c r="D288" s="16">
        <v>46094</v>
      </c>
      <c r="E288" s="16"/>
      <c r="F288" s="14" t="s">
        <v>3357</v>
      </c>
      <c r="G288" s="14" t="s">
        <v>3355</v>
      </c>
      <c r="H288" s="14" t="s">
        <v>3354</v>
      </c>
      <c r="I288" s="15">
        <v>24.21</v>
      </c>
      <c r="J288" s="77">
        <v>10</v>
      </c>
      <c r="K288" s="92"/>
    </row>
    <row r="289" spans="1:11" ht="22.5" x14ac:dyDescent="0.2">
      <c r="A289" s="14" t="s">
        <v>2997</v>
      </c>
      <c r="B289" s="14" t="s">
        <v>3580</v>
      </c>
      <c r="C289" s="14" t="s">
        <v>3328</v>
      </c>
      <c r="D289" s="16">
        <v>46097</v>
      </c>
      <c r="E289" s="16"/>
      <c r="F289" s="14" t="s">
        <v>3327</v>
      </c>
      <c r="G289" s="14" t="s">
        <v>3128</v>
      </c>
      <c r="H289" s="14" t="s">
        <v>3127</v>
      </c>
      <c r="I289" s="15">
        <v>26.1</v>
      </c>
      <c r="J289" s="77">
        <v>10</v>
      </c>
      <c r="K289" s="92"/>
    </row>
    <row r="290" spans="1:11" ht="33.75" x14ac:dyDescent="0.2">
      <c r="A290" s="14" t="s">
        <v>2997</v>
      </c>
      <c r="B290" s="14" t="s">
        <v>3581</v>
      </c>
      <c r="C290" s="14"/>
      <c r="D290" s="16">
        <v>46099</v>
      </c>
      <c r="E290" s="16"/>
      <c r="F290" s="14" t="s">
        <v>3351</v>
      </c>
      <c r="G290" s="14"/>
      <c r="H290" s="14" t="s">
        <v>3352</v>
      </c>
      <c r="I290" s="15">
        <v>200</v>
      </c>
      <c r="J290" s="77">
        <v>10</v>
      </c>
      <c r="K290" s="92"/>
    </row>
    <row r="291" spans="1:11" ht="22.5" x14ac:dyDescent="0.2">
      <c r="A291" s="14" t="s">
        <v>2997</v>
      </c>
      <c r="B291" s="14" t="s">
        <v>3582</v>
      </c>
      <c r="C291" s="14" t="s">
        <v>3330</v>
      </c>
      <c r="D291" s="16">
        <v>46100</v>
      </c>
      <c r="E291" s="16"/>
      <c r="F291" s="14" t="s">
        <v>3332</v>
      </c>
      <c r="G291" s="14" t="s">
        <v>3329</v>
      </c>
      <c r="H291" s="14" t="s">
        <v>3051</v>
      </c>
      <c r="I291" s="15">
        <v>265</v>
      </c>
      <c r="J291" s="77">
        <v>10</v>
      </c>
      <c r="K291" s="92"/>
    </row>
    <row r="292" spans="1:11" ht="33.75" x14ac:dyDescent="0.2">
      <c r="A292" s="14" t="s">
        <v>2997</v>
      </c>
      <c r="B292" s="14" t="s">
        <v>3583</v>
      </c>
      <c r="C292" s="14"/>
      <c r="D292" s="16">
        <v>46099</v>
      </c>
      <c r="E292" s="16"/>
      <c r="F292" s="14" t="s">
        <v>3351</v>
      </c>
      <c r="G292" s="14"/>
      <c r="H292" s="14" t="s">
        <v>3319</v>
      </c>
      <c r="I292" s="15">
        <v>400</v>
      </c>
      <c r="J292" s="77">
        <v>10</v>
      </c>
      <c r="K292" s="92"/>
    </row>
    <row r="293" spans="1:11" ht="22.5" x14ac:dyDescent="0.2">
      <c r="A293" s="14" t="s">
        <v>2997</v>
      </c>
      <c r="B293" s="14" t="s">
        <v>3584</v>
      </c>
      <c r="C293" s="14" t="s">
        <v>3333</v>
      </c>
      <c r="D293" s="16">
        <v>46100</v>
      </c>
      <c r="E293" s="16"/>
      <c r="F293" s="14" t="s">
        <v>3331</v>
      </c>
      <c r="G293" s="14" t="s">
        <v>3194</v>
      </c>
      <c r="H293" s="14" t="s">
        <v>3318</v>
      </c>
      <c r="I293" s="15">
        <v>787.2</v>
      </c>
      <c r="J293" s="77">
        <v>10</v>
      </c>
      <c r="K293" s="92"/>
    </row>
    <row r="294" spans="1:11" ht="33.75" x14ac:dyDescent="0.2">
      <c r="A294" s="14" t="s">
        <v>2997</v>
      </c>
      <c r="B294" s="14" t="s">
        <v>3585</v>
      </c>
      <c r="C294" s="14" t="s">
        <v>3212</v>
      </c>
      <c r="D294" s="16">
        <v>46104</v>
      </c>
      <c r="E294" s="16"/>
      <c r="F294" s="14" t="s">
        <v>3334</v>
      </c>
      <c r="G294" s="14" t="s">
        <v>3149</v>
      </c>
      <c r="H294" s="14" t="s">
        <v>3148</v>
      </c>
      <c r="I294" s="15">
        <v>300</v>
      </c>
      <c r="J294" s="77">
        <v>10</v>
      </c>
      <c r="K294" s="92"/>
    </row>
    <row r="295" spans="1:11" ht="22.5" x14ac:dyDescent="0.2">
      <c r="A295" s="14" t="s">
        <v>2997</v>
      </c>
      <c r="B295" s="14" t="s">
        <v>3586</v>
      </c>
      <c r="C295" s="14" t="s">
        <v>3338</v>
      </c>
      <c r="D295" s="16">
        <v>46107</v>
      </c>
      <c r="E295" s="16"/>
      <c r="F295" s="14" t="s">
        <v>3337</v>
      </c>
      <c r="G295" s="14" t="s">
        <v>3336</v>
      </c>
      <c r="H295" s="14" t="s">
        <v>3335</v>
      </c>
      <c r="I295" s="15">
        <v>132.69</v>
      </c>
      <c r="J295" s="77">
        <v>10</v>
      </c>
      <c r="K295" s="92"/>
    </row>
    <row r="296" spans="1:11" ht="33.75" x14ac:dyDescent="0.2">
      <c r="A296" s="14" t="s">
        <v>2997</v>
      </c>
      <c r="B296" s="14" t="s">
        <v>3587</v>
      </c>
      <c r="C296" s="14"/>
      <c r="D296" s="16">
        <v>46108</v>
      </c>
      <c r="E296" s="16"/>
      <c r="F296" s="14" t="s">
        <v>3351</v>
      </c>
      <c r="G296" s="14"/>
      <c r="H296" s="14" t="s">
        <v>3317</v>
      </c>
      <c r="I296" s="15">
        <v>450</v>
      </c>
      <c r="J296" s="77">
        <v>10</v>
      </c>
      <c r="K296" s="92"/>
    </row>
    <row r="297" spans="1:11" ht="22.5" x14ac:dyDescent="0.2">
      <c r="A297" s="14" t="s">
        <v>2997</v>
      </c>
      <c r="B297" s="14" t="s">
        <v>3588</v>
      </c>
      <c r="C297" s="14" t="s">
        <v>3316</v>
      </c>
      <c r="D297" s="16">
        <v>46108</v>
      </c>
      <c r="E297" s="16"/>
      <c r="F297" s="14" t="s">
        <v>3153</v>
      </c>
      <c r="G297" s="14" t="s">
        <v>3152</v>
      </c>
      <c r="H297" s="14" t="s">
        <v>3151</v>
      </c>
      <c r="I297" s="15">
        <v>609.59</v>
      </c>
      <c r="J297" s="77">
        <v>10</v>
      </c>
      <c r="K297" s="92"/>
    </row>
    <row r="298" spans="1:11" ht="22.5" x14ac:dyDescent="0.2">
      <c r="A298" s="14" t="s">
        <v>2997</v>
      </c>
      <c r="B298" s="14" t="s">
        <v>3589</v>
      </c>
      <c r="C298" s="14" t="s">
        <v>3339</v>
      </c>
      <c r="D298" s="16">
        <v>46109</v>
      </c>
      <c r="E298" s="16"/>
      <c r="F298" s="14" t="s">
        <v>3116</v>
      </c>
      <c r="G298" s="14" t="s">
        <v>3128</v>
      </c>
      <c r="H298" s="14" t="s">
        <v>3127</v>
      </c>
      <c r="I298" s="15">
        <v>19</v>
      </c>
      <c r="J298" s="77">
        <v>10</v>
      </c>
      <c r="K298" s="92"/>
    </row>
    <row r="299" spans="1:11" ht="22.5" x14ac:dyDescent="0.2">
      <c r="A299" s="14" t="s">
        <v>2997</v>
      </c>
      <c r="B299" s="14" t="s">
        <v>3590</v>
      </c>
      <c r="C299" s="14"/>
      <c r="D299" s="16">
        <v>46111</v>
      </c>
      <c r="E299" s="16"/>
      <c r="F299" s="335" t="s">
        <v>3307</v>
      </c>
      <c r="G299" s="14"/>
      <c r="H299" s="14" t="s">
        <v>3205</v>
      </c>
      <c r="I299" s="15">
        <v>100</v>
      </c>
      <c r="J299" s="77">
        <v>10</v>
      </c>
      <c r="K299" s="92"/>
    </row>
    <row r="300" spans="1:11" ht="22.5" x14ac:dyDescent="0.2">
      <c r="A300" s="14" t="s">
        <v>2997</v>
      </c>
      <c r="B300" s="14" t="s">
        <v>3591</v>
      </c>
      <c r="C300" s="14"/>
      <c r="D300" s="16">
        <v>46111</v>
      </c>
      <c r="E300" s="16"/>
      <c r="F300" s="335" t="s">
        <v>3307</v>
      </c>
      <c r="G300" s="14"/>
      <c r="H300" s="14" t="s">
        <v>3207</v>
      </c>
      <c r="I300" s="15">
        <v>100</v>
      </c>
      <c r="J300" s="77">
        <v>10</v>
      </c>
      <c r="K300" s="92"/>
    </row>
    <row r="301" spans="1:11" ht="22.5" x14ac:dyDescent="0.2">
      <c r="A301" s="14" t="s">
        <v>2997</v>
      </c>
      <c r="B301" s="14" t="s">
        <v>3592</v>
      </c>
      <c r="C301" s="14" t="s">
        <v>3340</v>
      </c>
      <c r="D301" s="16">
        <v>46111</v>
      </c>
      <c r="E301" s="16"/>
      <c r="F301" s="335" t="s">
        <v>3307</v>
      </c>
      <c r="G301" s="14"/>
      <c r="H301" s="14" t="s">
        <v>3129</v>
      </c>
      <c r="I301" s="15">
        <v>120</v>
      </c>
      <c r="J301" s="77">
        <v>10</v>
      </c>
      <c r="K301" s="92"/>
    </row>
    <row r="302" spans="1:11" ht="22.5" x14ac:dyDescent="0.2">
      <c r="A302" s="14" t="s">
        <v>2997</v>
      </c>
      <c r="B302" s="14" t="s">
        <v>3593</v>
      </c>
      <c r="C302" s="14"/>
      <c r="D302" s="16">
        <v>46109</v>
      </c>
      <c r="E302" s="16"/>
      <c r="F302" s="14" t="s">
        <v>3308</v>
      </c>
      <c r="G302" s="14"/>
      <c r="H302" s="14" t="s">
        <v>1799</v>
      </c>
      <c r="I302" s="15">
        <v>375</v>
      </c>
      <c r="J302" s="77">
        <v>10</v>
      </c>
      <c r="K302" s="92"/>
    </row>
    <row r="303" spans="1:11" ht="22.5" x14ac:dyDescent="0.2">
      <c r="A303" s="14" t="s">
        <v>2997</v>
      </c>
      <c r="B303" s="14" t="s">
        <v>3594</v>
      </c>
      <c r="C303" s="14"/>
      <c r="D303" s="16">
        <v>46109</v>
      </c>
      <c r="E303" s="16"/>
      <c r="F303" s="14" t="s">
        <v>3309</v>
      </c>
      <c r="G303" s="14"/>
      <c r="H303" s="14" t="s">
        <v>1799</v>
      </c>
      <c r="I303" s="15">
        <v>375</v>
      </c>
      <c r="J303" s="77">
        <v>10</v>
      </c>
      <c r="K303" s="92"/>
    </row>
    <row r="304" spans="1:11" ht="22.5" x14ac:dyDescent="0.2">
      <c r="A304" s="14" t="s">
        <v>2997</v>
      </c>
      <c r="B304" s="14" t="s">
        <v>3595</v>
      </c>
      <c r="C304" s="14"/>
      <c r="D304" s="16">
        <v>46109</v>
      </c>
      <c r="E304" s="16"/>
      <c r="F304" s="14" t="s">
        <v>3310</v>
      </c>
      <c r="G304" s="14"/>
      <c r="H304" s="14" t="s">
        <v>1799</v>
      </c>
      <c r="I304" s="15">
        <v>375</v>
      </c>
      <c r="J304" s="77">
        <v>10</v>
      </c>
      <c r="K304" s="92"/>
    </row>
    <row r="305" spans="1:11" ht="22.5" x14ac:dyDescent="0.2">
      <c r="A305" s="14" t="s">
        <v>2997</v>
      </c>
      <c r="B305" s="14" t="s">
        <v>3596</v>
      </c>
      <c r="C305" s="14"/>
      <c r="D305" s="16">
        <v>46109</v>
      </c>
      <c r="E305" s="16"/>
      <c r="F305" s="14" t="s">
        <v>3311</v>
      </c>
      <c r="G305" s="14"/>
      <c r="H305" s="14" t="s">
        <v>1799</v>
      </c>
      <c r="I305" s="15">
        <v>375</v>
      </c>
      <c r="J305" s="77">
        <v>10</v>
      </c>
      <c r="K305" s="92"/>
    </row>
    <row r="306" spans="1:11" ht="22.5" x14ac:dyDescent="0.2">
      <c r="A306" s="14" t="s">
        <v>2997</v>
      </c>
      <c r="B306" s="14" t="s">
        <v>3597</v>
      </c>
      <c r="C306" s="14" t="s">
        <v>3312</v>
      </c>
      <c r="D306" s="16">
        <v>46109</v>
      </c>
      <c r="E306" s="16"/>
      <c r="F306" s="14" t="s">
        <v>3227</v>
      </c>
      <c r="G306" s="14" t="s">
        <v>3341</v>
      </c>
      <c r="H306" s="14" t="s">
        <v>3192</v>
      </c>
      <c r="I306" s="15">
        <v>375</v>
      </c>
      <c r="J306" s="77">
        <v>10</v>
      </c>
      <c r="K306" s="92"/>
    </row>
    <row r="307" spans="1:11" ht="22.5" x14ac:dyDescent="0.2">
      <c r="A307" s="14" t="s">
        <v>2997</v>
      </c>
      <c r="B307" s="14" t="s">
        <v>3598</v>
      </c>
      <c r="C307" s="14"/>
      <c r="D307" s="16">
        <v>46111</v>
      </c>
      <c r="E307" s="16"/>
      <c r="F307" s="335" t="s">
        <v>3307</v>
      </c>
      <c r="G307" s="14"/>
      <c r="H307" s="14" t="s">
        <v>3133</v>
      </c>
      <c r="I307" s="15">
        <v>500</v>
      </c>
      <c r="J307" s="77">
        <v>10</v>
      </c>
      <c r="K307" s="92"/>
    </row>
    <row r="308" spans="1:11" ht="33.75" x14ac:dyDescent="0.2">
      <c r="A308" s="14" t="s">
        <v>2997</v>
      </c>
      <c r="B308" s="14" t="s">
        <v>3599</v>
      </c>
      <c r="C308" s="14" t="s">
        <v>3343</v>
      </c>
      <c r="D308" s="16">
        <v>46110</v>
      </c>
      <c r="E308" s="16"/>
      <c r="F308" s="14" t="s">
        <v>3342</v>
      </c>
      <c r="G308" s="14" t="s">
        <v>3019</v>
      </c>
      <c r="H308" s="14" t="s">
        <v>3020</v>
      </c>
      <c r="I308" s="15">
        <v>1275</v>
      </c>
      <c r="J308" s="77">
        <v>10</v>
      </c>
      <c r="K308" s="92"/>
    </row>
    <row r="309" spans="1:11" ht="22.5" x14ac:dyDescent="0.2">
      <c r="A309" s="14" t="s">
        <v>2997</v>
      </c>
      <c r="B309" s="14" t="s">
        <v>3600</v>
      </c>
      <c r="C309" s="14" t="s">
        <v>3344</v>
      </c>
      <c r="D309" s="16">
        <v>46112</v>
      </c>
      <c r="E309" s="16"/>
      <c r="F309" s="14" t="s">
        <v>3607</v>
      </c>
      <c r="G309" s="14"/>
      <c r="H309" s="14" t="s">
        <v>1794</v>
      </c>
      <c r="I309" s="15">
        <v>38.19</v>
      </c>
      <c r="J309" s="77">
        <v>10</v>
      </c>
      <c r="K309" s="92"/>
    </row>
    <row r="310" spans="1:11" ht="33.75" x14ac:dyDescent="0.2">
      <c r="A310" s="14" t="s">
        <v>2997</v>
      </c>
      <c r="B310" s="14" t="s">
        <v>3601</v>
      </c>
      <c r="C310" s="14"/>
      <c r="D310" s="16">
        <v>46112</v>
      </c>
      <c r="E310" s="16"/>
      <c r="F310" s="14" t="s">
        <v>3351</v>
      </c>
      <c r="G310" s="14" t="s">
        <v>3606</v>
      </c>
      <c r="H310" s="14" t="s">
        <v>3319</v>
      </c>
      <c r="I310" s="15">
        <v>150</v>
      </c>
      <c r="J310" s="77">
        <v>10</v>
      </c>
      <c r="K310" s="92"/>
    </row>
    <row r="311" spans="1:11" ht="45" x14ac:dyDescent="0.2">
      <c r="A311" s="14" t="s">
        <v>2997</v>
      </c>
      <c r="B311" s="14" t="s">
        <v>3602</v>
      </c>
      <c r="C311" s="14"/>
      <c r="D311" s="16">
        <v>46112</v>
      </c>
      <c r="E311" s="16"/>
      <c r="F311" s="14" t="s">
        <v>3350</v>
      </c>
      <c r="G311" s="14"/>
      <c r="H311" s="14" t="s">
        <v>3315</v>
      </c>
      <c r="I311" s="15">
        <v>200</v>
      </c>
      <c r="J311" s="77">
        <v>10</v>
      </c>
      <c r="K311" s="92"/>
    </row>
    <row r="312" spans="1:11" ht="22.5" x14ac:dyDescent="0.2">
      <c r="A312" s="14" t="s">
        <v>2997</v>
      </c>
      <c r="B312" s="14" t="s">
        <v>3603</v>
      </c>
      <c r="C312" s="14" t="s">
        <v>3345</v>
      </c>
      <c r="D312" s="16">
        <v>46112</v>
      </c>
      <c r="E312" s="16"/>
      <c r="F312" s="14" t="s">
        <v>3349</v>
      </c>
      <c r="G312" s="14" t="s">
        <v>3329</v>
      </c>
      <c r="H312" s="14" t="s">
        <v>3051</v>
      </c>
      <c r="I312" s="15">
        <v>350</v>
      </c>
      <c r="J312" s="77">
        <v>10</v>
      </c>
      <c r="K312" s="92"/>
    </row>
    <row r="313" spans="1:11" ht="33.75" x14ac:dyDescent="0.2">
      <c r="A313" s="14" t="s">
        <v>2997</v>
      </c>
      <c r="B313" s="14" t="s">
        <v>3604</v>
      </c>
      <c r="C313" s="14"/>
      <c r="D313" s="16">
        <v>46112</v>
      </c>
      <c r="E313" s="16"/>
      <c r="F313" s="14" t="s">
        <v>3348</v>
      </c>
      <c r="G313" s="14" t="s">
        <v>3346</v>
      </c>
      <c r="H313" s="14" t="s">
        <v>3347</v>
      </c>
      <c r="I313" s="15">
        <v>350</v>
      </c>
      <c r="J313" s="77">
        <v>10</v>
      </c>
      <c r="K313" s="92"/>
    </row>
    <row r="314" spans="1:11" ht="22.5" x14ac:dyDescent="0.2">
      <c r="A314" s="14" t="s">
        <v>2997</v>
      </c>
      <c r="B314" s="14" t="s">
        <v>3605</v>
      </c>
      <c r="C314" s="14" t="s">
        <v>3314</v>
      </c>
      <c r="D314" s="16">
        <v>46112</v>
      </c>
      <c r="E314" s="16"/>
      <c r="F314" s="14" t="s">
        <v>3313</v>
      </c>
      <c r="G314" s="14" t="s">
        <v>3229</v>
      </c>
      <c r="H314" s="14" t="s">
        <v>3228</v>
      </c>
      <c r="I314" s="15">
        <v>535</v>
      </c>
      <c r="J314" s="77">
        <v>10</v>
      </c>
      <c r="K314" s="92"/>
    </row>
    <row r="315" spans="1:11" ht="22.5" x14ac:dyDescent="0.2">
      <c r="A315" s="14" t="s">
        <v>2997</v>
      </c>
      <c r="B315" s="14"/>
      <c r="C315" s="14"/>
      <c r="D315" s="16"/>
      <c r="E315" s="16"/>
      <c r="F315" s="14"/>
      <c r="G315" s="14"/>
      <c r="H315" s="14"/>
      <c r="I315" s="15"/>
      <c r="J315" s="77"/>
      <c r="K315" s="92"/>
    </row>
    <row r="316" spans="1:11" ht="22.5" x14ac:dyDescent="0.2">
      <c r="A316" s="14" t="s">
        <v>2997</v>
      </c>
      <c r="B316" s="14"/>
      <c r="C316" s="14"/>
      <c r="D316" s="16"/>
      <c r="E316" s="16"/>
      <c r="F316" s="14"/>
      <c r="G316" s="14"/>
      <c r="H316" s="14"/>
      <c r="I316" s="15"/>
      <c r="J316" s="77"/>
      <c r="K316" s="92"/>
    </row>
    <row r="317" spans="1:11" ht="22.5" x14ac:dyDescent="0.2">
      <c r="A317" s="14" t="s">
        <v>2997</v>
      </c>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736" priority="714" stopIfTrue="1">
      <formula>$A1055&lt;&gt;""</formula>
    </cfRule>
  </conditionalFormatting>
  <conditionalFormatting sqref="A1112:H1113">
    <cfRule type="expression" dxfId="735" priority="725" stopIfTrue="1">
      <formula>$A1112&lt;&gt;""</formula>
    </cfRule>
  </conditionalFormatting>
  <conditionalFormatting sqref="A107:F107 H143:I143 G148:J148 G158:J158 A132:I132 I138:I142 I144 G144 J160 I162:J163 G151:J152 I146:J147 G168:J168 I167:J167 C183:E183 C185:F185 I177:J177 G178:J179 I180:J180 C181:J182 I183:J183 C184:J184 I185:J185 I188:J188 I209:J210 H212:J212 H215:J215 H217:J218 H228:J228 I240:J241 I248:J248 I255:J256 G224:J227 G229:J234 G239:J239 G236:J237 H245:J245 C246:J247 C245:F245 C236:E237 C235:J235 C229:E234 C239:E239 C238:J238 C224:E227 C248:F248 C242:J244 C228:F228 C255:G255 C240:F241 C249:J254 C256:E256 G256 A257:J257 I259:J259 I261:J261 G273:J275 H272:J272 H276:J276 G279:J280 G299:J301 G307:J307 A318:J5000 G199:J199 G197:J197 G189:J192 C186:J187 A108:E131 C188:E192 C193:J196 C197:E197 C198:J198 C199:E199 C200:J208 C219:J223 C216:J216 C213:J214 C211:J211 C218:F218 C215:F215 C209:E210 C212:E212 C217:E217 C177:E180 C164:J166 C167:E168 C151:E152 C162:F163 C161:J161 C160:E160 C153:J157 C142:E144 C138:E140 C141:F141 C133:I137 C158:E158 C159:J159 C147:E148 C149:J150 C145:I145 C146:F146 A133:B256 C281:J298 C308:J317 C302:J306 C299:E301 C307:E307 C262:J271 C279:E280 C277:J278 C276:F276 C272:F272 C273:E275 C261:E261 C259:E259 C260:J260 C258:J258 A258:B317 C169:J176">
    <cfRule type="expression" dxfId="734" priority="685" stopIfTrue="1">
      <formula>$A107&lt;&gt;""</formula>
    </cfRule>
  </conditionalFormatting>
  <conditionalFormatting sqref="B472:E477">
    <cfRule type="expression" dxfId="733" priority="816" stopIfTrue="1">
      <formula>$A472&lt;&gt;""</formula>
    </cfRule>
  </conditionalFormatting>
  <conditionalFormatting sqref="B484:E488">
    <cfRule type="expression" dxfId="732" priority="851" stopIfTrue="1">
      <formula>$A484&lt;&gt;""</formula>
    </cfRule>
  </conditionalFormatting>
  <conditionalFormatting sqref="B689:E689">
    <cfRule type="expression" dxfId="731" priority="743" stopIfTrue="1">
      <formula>$A689&lt;&gt;""</formula>
    </cfRule>
  </conditionalFormatting>
  <conditionalFormatting sqref="B691:E691 H691:I691 B692:I693 B694:E699 H694:I699">
    <cfRule type="expression" dxfId="730" priority="703" stopIfTrue="1">
      <formula>$A691&lt;&gt;""</formula>
    </cfRule>
  </conditionalFormatting>
  <conditionalFormatting sqref="B701:E701 H701:I701">
    <cfRule type="expression" dxfId="729" priority="694" stopIfTrue="1">
      <formula>$A701&lt;&gt;""</formula>
    </cfRule>
  </conditionalFormatting>
  <conditionalFormatting sqref="B819:E819">
    <cfRule type="expression" dxfId="728" priority="766" stopIfTrue="1">
      <formula>$A819&lt;&gt;""</formula>
    </cfRule>
  </conditionalFormatting>
  <conditionalFormatting sqref="B1110:E1110">
    <cfRule type="expression" dxfId="727" priority="812" stopIfTrue="1">
      <formula>$A1110&lt;&gt;""</formula>
    </cfRule>
  </conditionalFormatting>
  <conditionalFormatting sqref="B1114:E1114">
    <cfRule type="expression" dxfId="726" priority="868" stopIfTrue="1">
      <formula>$A1114&lt;&gt;""</formula>
    </cfRule>
  </conditionalFormatting>
  <conditionalFormatting sqref="B1131:E1136">
    <cfRule type="expression" dxfId="725" priority="858" stopIfTrue="1">
      <formula>$A1131&lt;&gt;""</formula>
    </cfRule>
  </conditionalFormatting>
  <conditionalFormatting sqref="B1138:E1148">
    <cfRule type="expression" dxfId="724" priority="726" stopIfTrue="1">
      <formula>$A1138&lt;&gt;""</formula>
    </cfRule>
  </conditionalFormatting>
  <conditionalFormatting sqref="B1152:E1152">
    <cfRule type="expression" dxfId="723" priority="752" stopIfTrue="1">
      <formula>$A1152&lt;&gt;""</formula>
    </cfRule>
  </conditionalFormatting>
  <conditionalFormatting sqref="B1253:E1260 I1253:J1270">
    <cfRule type="expression" dxfId="722" priority="802" stopIfTrue="1">
      <formula>$A1253&lt;&gt;""</formula>
    </cfRule>
  </conditionalFormatting>
  <conditionalFormatting sqref="B1293:E1301">
    <cfRule type="expression" dxfId="721" priority="837" stopIfTrue="1">
      <formula>$A1293&lt;&gt;""</formula>
    </cfRule>
  </conditionalFormatting>
  <conditionalFormatting sqref="B1303:E1326">
    <cfRule type="expression" dxfId="720" priority="716" stopIfTrue="1">
      <formula>$A1303&lt;&gt;""</formula>
    </cfRule>
  </conditionalFormatting>
  <conditionalFormatting sqref="B1360:E1363">
    <cfRule type="expression" dxfId="719" priority="733" stopIfTrue="1">
      <formula>$A1360&lt;&gt;""</formula>
    </cfRule>
  </conditionalFormatting>
  <conditionalFormatting sqref="B1365:E1367">
    <cfRule type="expression" dxfId="718" priority="938" stopIfTrue="1">
      <formula>$A1365&lt;&gt;""</formula>
    </cfRule>
  </conditionalFormatting>
  <conditionalFormatting sqref="B1369:E1379">
    <cfRule type="expression" dxfId="717" priority="757" stopIfTrue="1">
      <formula>$A1369&lt;&gt;""</formula>
    </cfRule>
  </conditionalFormatting>
  <conditionalFormatting sqref="B1393:E1404">
    <cfRule type="expression" dxfId="716" priority="795" stopIfTrue="1">
      <formula>$A1393&lt;&gt;""</formula>
    </cfRule>
  </conditionalFormatting>
  <conditionalFormatting sqref="B1412:E1450">
    <cfRule type="expression" dxfId="715" priority="832" stopIfTrue="1">
      <formula>$A1412&lt;&gt;""</formula>
    </cfRule>
  </conditionalFormatting>
  <conditionalFormatting sqref="B1453:E1458">
    <cfRule type="expression" dxfId="714" priority="902" stopIfTrue="1">
      <formula>$A1453&lt;&gt;""</formula>
    </cfRule>
  </conditionalFormatting>
  <conditionalFormatting sqref="B489:G489">
    <cfRule type="expression" dxfId="713" priority="852" stopIfTrue="1">
      <formula>$A489&lt;&gt;""</formula>
    </cfRule>
  </conditionalFormatting>
  <conditionalFormatting sqref="B478:H483">
    <cfRule type="expression" dxfId="712" priority="872" stopIfTrue="1">
      <formula>$A478&lt;&gt;""</formula>
    </cfRule>
  </conditionalFormatting>
  <conditionalFormatting sqref="B490:H496">
    <cfRule type="expression" dxfId="711" priority="828" stopIfTrue="1">
      <formula>$A490&lt;&gt;""</formula>
    </cfRule>
  </conditionalFormatting>
  <conditionalFormatting sqref="B1067:H1082">
    <cfRule type="expression" dxfId="710" priority="898" stopIfTrue="1">
      <formula>$A1067&lt;&gt;""</formula>
    </cfRule>
  </conditionalFormatting>
  <conditionalFormatting sqref="B1272:H1274 B1275:E1288 H1275:H1288">
    <cfRule type="expression" dxfId="709" priority="827" stopIfTrue="1">
      <formula>$A1272&lt;&gt;""</formula>
    </cfRule>
  </conditionalFormatting>
  <conditionalFormatting sqref="B1290:H1292">
    <cfRule type="expression" dxfId="708" priority="722" stopIfTrue="1">
      <formula>$A1290&lt;&gt;""</formula>
    </cfRule>
  </conditionalFormatting>
  <conditionalFormatting sqref="B1364:H1364">
    <cfRule type="expression" dxfId="707" priority="968" stopIfTrue="1">
      <formula>$A1364&lt;&gt;""</formula>
    </cfRule>
  </conditionalFormatting>
  <conditionalFormatting sqref="B1380:H1385">
    <cfRule type="expression" dxfId="706" priority="696" stopIfTrue="1">
      <formula>$A1380&lt;&gt;""</formula>
    </cfRule>
  </conditionalFormatting>
  <conditionalFormatting sqref="B1410:H1411">
    <cfRule type="expression" dxfId="705" priority="875" stopIfTrue="1">
      <formula>$A1410&lt;&gt;""</formula>
    </cfRule>
  </conditionalFormatting>
  <conditionalFormatting sqref="I190:I227 C185:F185 I185 C175:I176 C184:I184 C183:E183 I183 I188 C181:I182 I180 G178:I179 I177 C177:E180 G189:I189 C188:E241 B254:B256 C186:I187">
    <cfRule type="expression" dxfId="704" priority="925" stopIfTrue="1">
      <formula>$A175&lt;&gt;""</formula>
    </cfRule>
  </conditionalFormatting>
  <conditionalFormatting sqref="C242:I242 C243:E256 B257:E257 C258:E275 B258:B317">
    <cfRule type="expression" dxfId="703" priority="939" stopIfTrue="1">
      <formula>$A242&lt;&gt;""</formula>
    </cfRule>
  </conditionalFormatting>
  <conditionalFormatting sqref="C276:F276 H276:I276 C277:I278 C279:E280 G279:I280 G299:I301 C307:E307 G307:I307 C302:I306 C299:E301 B318:I320 C281:I298 C308:I317">
    <cfRule type="expression" dxfId="702" priority="772" stopIfTrue="1">
      <formula>$A276&lt;&gt;""</formula>
    </cfRule>
  </conditionalFormatting>
  <conditionalFormatting sqref="B497:I499">
    <cfRule type="expression" dxfId="701" priority="774" stopIfTrue="1">
      <formula>$A497&lt;&gt;""</formula>
    </cfRule>
  </conditionalFormatting>
  <conditionalFormatting sqref="B645:I688">
    <cfRule type="expression" dxfId="700" priority="935" stopIfTrue="1">
      <formula>$A645&lt;&gt;""</formula>
    </cfRule>
  </conditionalFormatting>
  <conditionalFormatting sqref="B690:I690">
    <cfRule type="expression" dxfId="699" priority="701" stopIfTrue="1">
      <formula>$A690&lt;&gt;""</formula>
    </cfRule>
  </conditionalFormatting>
  <conditionalFormatting sqref="B1137:I1137">
    <cfRule type="expression" dxfId="698" priority="826" stopIfTrue="1">
      <formula>$A1137&lt;&gt;""</formula>
    </cfRule>
  </conditionalFormatting>
  <conditionalFormatting sqref="B1149:I1151">
    <cfRule type="expression" dxfId="697" priority="695" stopIfTrue="1">
      <formula>$A1149&lt;&gt;""</formula>
    </cfRule>
  </conditionalFormatting>
  <conditionalFormatting sqref="B1153:I1157">
    <cfRule type="expression" dxfId="696" priority="697" stopIfTrue="1">
      <formula>$A1153&lt;&gt;""</formula>
    </cfRule>
  </conditionalFormatting>
  <conditionalFormatting sqref="B1271:I1271 I1272:I1288">
    <cfRule type="expression" dxfId="695" priority="830" stopIfTrue="1">
      <formula>$A1271&lt;&gt;""</formula>
    </cfRule>
  </conditionalFormatting>
  <conditionalFormatting sqref="B1368:I1368">
    <cfRule type="expression" dxfId="694" priority="825" stopIfTrue="1">
      <formula>$A1368&lt;&gt;""</formula>
    </cfRule>
  </conditionalFormatting>
  <conditionalFormatting sqref="C146:F146 C145:I145 H143:I143 C149:J150 C147:E148 G148:J148 C159:J159 C158:E158 G158:J158 C135:I137 C141:F141 C138:E140 I138:I142 C142:E144 I144 G144 C153:J157 C160:E160 J160 C161:J161 C162:F163 I162:J163 C151:E152 G151:J152 I146:J147">
    <cfRule type="expression" dxfId="693" priority="748" stopIfTrue="1">
      <formula>$A135&lt;&gt;""</formula>
    </cfRule>
  </conditionalFormatting>
  <conditionalFormatting sqref="B360:J420">
    <cfRule type="expression" dxfId="692" priority="940" stopIfTrue="1">
      <formula>$A360&lt;&gt;""</formula>
    </cfRule>
  </conditionalFormatting>
  <conditionalFormatting sqref="B457:J458">
    <cfRule type="expression" dxfId="691" priority="901" stopIfTrue="1">
      <formula>$A457&lt;&gt;""</formula>
    </cfRule>
  </conditionalFormatting>
  <conditionalFormatting sqref="B599:J625">
    <cfRule type="expression" dxfId="690" priority="681" stopIfTrue="1">
      <formula>$A599&lt;&gt;""</formula>
    </cfRule>
  </conditionalFormatting>
  <conditionalFormatting sqref="B1053:J1054">
    <cfRule type="expression" dxfId="689" priority="896" stopIfTrue="1">
      <formula>$A1053&lt;&gt;""</formula>
    </cfRule>
  </conditionalFormatting>
  <conditionalFormatting sqref="B1127:J1130">
    <cfRule type="expression" dxfId="688" priority="686" stopIfTrue="1">
      <formula>$A1127&lt;&gt;""</formula>
    </cfRule>
  </conditionalFormatting>
  <conditionalFormatting sqref="B1158:J1252">
    <cfRule type="expression" dxfId="687" priority="712" stopIfTrue="1">
      <formula>$A1158&lt;&gt;""</formula>
    </cfRule>
  </conditionalFormatting>
  <conditionalFormatting sqref="B1406:J1406">
    <cfRule type="expression" dxfId="686" priority="877" stopIfTrue="1">
      <formula>$A1406&lt;&gt;""</formula>
    </cfRule>
  </conditionalFormatting>
  <conditionalFormatting sqref="B1461:J4374">
    <cfRule type="expression" dxfId="685" priority="721" stopIfTrue="1">
      <formula>$A1461&lt;&gt;""</formula>
    </cfRule>
  </conditionalFormatting>
  <conditionalFormatting sqref="F193:H195 G191:H192">
    <cfRule type="expression" dxfId="684" priority="803" stopIfTrue="1">
      <formula>$A191&lt;&gt;""</formula>
    </cfRule>
  </conditionalFormatting>
  <conditionalFormatting sqref="F198:H198 G199:H199">
    <cfRule type="expression" dxfId="683" priority="797" stopIfTrue="1">
      <formula>$A198&lt;&gt;""</formula>
    </cfRule>
  </conditionalFormatting>
  <conditionalFormatting sqref="F472:H473">
    <cfRule type="expression" dxfId="682" priority="818" stopIfTrue="1">
      <formula>$A472&lt;&gt;""</formula>
    </cfRule>
  </conditionalFormatting>
  <conditionalFormatting sqref="F476:H477">
    <cfRule type="expression" dxfId="681" priority="908" stopIfTrue="1">
      <formula>$A476&lt;&gt;""</formula>
    </cfRule>
  </conditionalFormatting>
  <conditionalFormatting sqref="F484:H486 H487:H489">
    <cfRule type="expression" dxfId="680" priority="850" stopIfTrue="1">
      <formula>$A484&lt;&gt;""</formula>
    </cfRule>
  </conditionalFormatting>
  <conditionalFormatting sqref="F1131:H1131">
    <cfRule type="expression" dxfId="679" priority="959" stopIfTrue="1">
      <formula>$A1131&lt;&gt;""</formula>
    </cfRule>
  </conditionalFormatting>
  <conditionalFormatting sqref="F1255:H1260">
    <cfRule type="expression" dxfId="678" priority="801" stopIfTrue="1">
      <formula>$A1255&lt;&gt;""</formula>
    </cfRule>
  </conditionalFormatting>
  <conditionalFormatting sqref="F170:I172">
    <cfRule type="expression" dxfId="677" priority="929" stopIfTrue="1">
      <formula>$A170&lt;&gt;""</formula>
    </cfRule>
  </conditionalFormatting>
  <conditionalFormatting sqref="F247:I247">
    <cfRule type="expression" dxfId="676" priority="829" stopIfTrue="1">
      <formula>$A247&lt;&gt;""</formula>
    </cfRule>
  </conditionalFormatting>
  <conditionalFormatting sqref="I228:J228 B470:I471 J470:J499 J645:J703 B700:I700 B702:I703 B811:E811 H811:J811 H819:J819 B826:E826 H826:J826 I1055:J1082 B1111:H1111 I1111:J1126 H1114:H1126 B1115:G1126 I1131:J1136 F1253:H1253 B1261:H1270 J1271:J1288 B1302:H1302 B1327:H1359 I1364:J1367 J1368:J1385 F1413:H1447 F1448:J1450 B1451:H1452 G168:J168 I167:J167 F164:J166 C164:E174 J170:J235 F255:G255 I255:I256 F235:J235 I240:J241 F238:J238 G229:J234 G239:J239 G236:J237 F240:F241 F249:I254 G256 F257:I258 I259 F260:I260 I261 G273:I275 F272 H272:I272 F262:I271 J242:J320 F169:J169">
    <cfRule type="expression" dxfId="675" priority="969" stopIfTrue="1">
      <formula>$A164&lt;&gt;""</formula>
    </cfRule>
  </conditionalFormatting>
  <conditionalFormatting sqref="H190">
    <cfRule type="expression" dxfId="674" priority="809" stopIfTrue="1">
      <formula>$A190&lt;&gt;""</formula>
    </cfRule>
  </conditionalFormatting>
  <conditionalFormatting sqref="H196:H197">
    <cfRule type="expression" dxfId="673" priority="798" stopIfTrue="1">
      <formula>$A196&lt;&gt;""</formula>
    </cfRule>
  </conditionalFormatting>
  <conditionalFormatting sqref="H200:H208 H211:H228">
    <cfRule type="expression" dxfId="672" priority="688" stopIfTrue="1">
      <formula>$A200&lt;&gt;""</formula>
    </cfRule>
  </conditionalFormatting>
  <conditionalFormatting sqref="H474:H475">
    <cfRule type="expression" dxfId="671" priority="822" stopIfTrue="1">
      <formula>$A474&lt;&gt;""</formula>
    </cfRule>
  </conditionalFormatting>
  <conditionalFormatting sqref="H1132:H1136">
    <cfRule type="expression" dxfId="670" priority="860" stopIfTrue="1">
      <formula>$A1132&lt;&gt;""</formula>
    </cfRule>
  </conditionalFormatting>
  <conditionalFormatting sqref="H1254">
    <cfRule type="expression" dxfId="669" priority="871" stopIfTrue="1">
      <formula>$A1254&lt;&gt;""</formula>
    </cfRule>
  </conditionalFormatting>
  <conditionalFormatting sqref="H1293:H1301">
    <cfRule type="expression" dxfId="668" priority="839" stopIfTrue="1">
      <formula>$A1293&lt;&gt;""</formula>
    </cfRule>
  </conditionalFormatting>
  <conditionalFormatting sqref="H1303:H1326">
    <cfRule type="expression" dxfId="667" priority="718" stopIfTrue="1">
      <formula>$A1303&lt;&gt;""</formula>
    </cfRule>
  </conditionalFormatting>
  <conditionalFormatting sqref="H1365:H1367">
    <cfRule type="expression" dxfId="666" priority="937" stopIfTrue="1">
      <formula>$A1365&lt;&gt;""</formula>
    </cfRule>
  </conditionalFormatting>
  <conditionalFormatting sqref="H1369:H1379">
    <cfRule type="expression" dxfId="665" priority="698" stopIfTrue="1">
      <formula>$A1369&lt;&gt;""</formula>
    </cfRule>
  </conditionalFormatting>
  <conditionalFormatting sqref="H1412">
    <cfRule type="expression" dxfId="664" priority="834" stopIfTrue="1">
      <formula>$A1412&lt;&gt;""</formula>
    </cfRule>
  </conditionalFormatting>
  <conditionalFormatting sqref="H1453:H1458">
    <cfRule type="expression" dxfId="663" priority="904" stopIfTrue="1">
      <formula>$A1453&lt;&gt;""</formula>
    </cfRule>
  </conditionalFormatting>
  <conditionalFormatting sqref="H173:I174">
    <cfRule type="expression" dxfId="662" priority="926" stopIfTrue="1">
      <formula>$A173&lt;&gt;""</formula>
    </cfRule>
  </conditionalFormatting>
  <conditionalFormatting sqref="H243:I246">
    <cfRule type="expression" dxfId="661" priority="928" stopIfTrue="1">
      <formula>$A243&lt;&gt;""</formula>
    </cfRule>
  </conditionalFormatting>
  <conditionalFormatting sqref="I248">
    <cfRule type="expression" dxfId="660" priority="804" stopIfTrue="1">
      <formula>$A248&lt;&gt;""</formula>
    </cfRule>
  </conditionalFormatting>
  <conditionalFormatting sqref="H689:I689">
    <cfRule type="expression" dxfId="659" priority="745" stopIfTrue="1">
      <formula>$A689&lt;&gt;""</formula>
    </cfRule>
  </conditionalFormatting>
  <conditionalFormatting sqref="H1138:I1148">
    <cfRule type="expression" dxfId="658" priority="729" stopIfTrue="1">
      <formula>$A1138&lt;&gt;""</formula>
    </cfRule>
  </conditionalFormatting>
  <conditionalFormatting sqref="H1152:I1152">
    <cfRule type="expression" dxfId="657" priority="755" stopIfTrue="1">
      <formula>$A1152&lt;&gt;""</formula>
    </cfRule>
  </conditionalFormatting>
  <conditionalFormatting sqref="H1110:J1110">
    <cfRule type="expression" dxfId="656" priority="811" stopIfTrue="1">
      <formula>$A1110&lt;&gt;""</formula>
    </cfRule>
  </conditionalFormatting>
  <conditionalFormatting sqref="H1360:J1363">
    <cfRule type="expression" dxfId="655" priority="734" stopIfTrue="1">
      <formula>$A1360&lt;&gt;""</formula>
    </cfRule>
  </conditionalFormatting>
  <conditionalFormatting sqref="H1393:J1404">
    <cfRule type="expression" dxfId="654" priority="693" stopIfTrue="1">
      <formula>$A1393&lt;&gt;""</formula>
    </cfRule>
  </conditionalFormatting>
  <conditionalFormatting sqref="I472:I496">
    <cfRule type="expression" dxfId="653" priority="819" stopIfTrue="1">
      <formula>$A472&lt;&gt;""</formula>
    </cfRule>
  </conditionalFormatting>
  <conditionalFormatting sqref="I1369:I1385">
    <cfRule type="expression" dxfId="652" priority="761" stopIfTrue="1">
      <formula>$A1369&lt;&gt;""</formula>
    </cfRule>
  </conditionalFormatting>
  <conditionalFormatting sqref="I1290:J1359">
    <cfRule type="expression" dxfId="651" priority="841" stopIfTrue="1">
      <formula>$A1290&lt;&gt;""</formula>
    </cfRule>
  </conditionalFormatting>
  <conditionalFormatting sqref="I1410:J1447">
    <cfRule type="expression" dxfId="650" priority="836" stopIfTrue="1">
      <formula>$A1410&lt;&gt;""</formula>
    </cfRule>
  </conditionalFormatting>
  <conditionalFormatting sqref="I1451:J1458">
    <cfRule type="expression" dxfId="649" priority="934" stopIfTrue="1">
      <formula>$A1451&lt;&gt;""</formula>
    </cfRule>
  </conditionalFormatting>
  <conditionalFormatting sqref="J1137:J1157">
    <cfRule type="expression" dxfId="648" priority="961" stopIfTrue="1">
      <formula>$A1137&lt;&gt;""</formula>
    </cfRule>
  </conditionalFormatting>
  <conditionalFormatting sqref="G107">
    <cfRule type="expression" dxfId="647" priority="679" stopIfTrue="1">
      <formula>$A107&lt;&gt;""</formula>
    </cfRule>
  </conditionalFormatting>
  <conditionalFormatting sqref="G107">
    <cfRule type="expression" dxfId="646" priority="678" stopIfTrue="1">
      <formula>$A107&lt;&gt;""</formula>
    </cfRule>
  </conditionalFormatting>
  <conditionalFormatting sqref="J107">
    <cfRule type="expression" dxfId="645" priority="677" stopIfTrue="1">
      <formula>$A107&lt;&gt;""</formula>
    </cfRule>
  </conditionalFormatting>
  <conditionalFormatting sqref="I107">
    <cfRule type="expression" dxfId="644" priority="676" stopIfTrue="1">
      <formula>$A107&lt;&gt;""</formula>
    </cfRule>
  </conditionalFormatting>
  <conditionalFormatting sqref="H107">
    <cfRule type="expression" dxfId="643" priority="675" stopIfTrue="1">
      <formula>$A107&lt;&gt;""</formula>
    </cfRule>
  </conditionalFormatting>
  <conditionalFormatting sqref="F108">
    <cfRule type="expression" dxfId="642" priority="674" stopIfTrue="1">
      <formula>$A108&lt;&gt;""</formula>
    </cfRule>
  </conditionalFormatting>
  <conditionalFormatting sqref="G108">
    <cfRule type="expression" dxfId="641" priority="673" stopIfTrue="1">
      <formula>$A108&lt;&gt;""</formula>
    </cfRule>
  </conditionalFormatting>
  <conditionalFormatting sqref="G108">
    <cfRule type="expression" dxfId="640" priority="672" stopIfTrue="1">
      <formula>$A108&lt;&gt;""</formula>
    </cfRule>
  </conditionalFormatting>
  <conditionalFormatting sqref="J108">
    <cfRule type="expression" dxfId="639" priority="671" stopIfTrue="1">
      <formula>$A108&lt;&gt;""</formula>
    </cfRule>
  </conditionalFormatting>
  <conditionalFormatting sqref="I108">
    <cfRule type="expression" dxfId="638" priority="670" stopIfTrue="1">
      <formula>$A108&lt;&gt;""</formula>
    </cfRule>
  </conditionalFormatting>
  <conditionalFormatting sqref="H108">
    <cfRule type="expression" dxfId="637" priority="669" stopIfTrue="1">
      <formula>$A108&lt;&gt;""</formula>
    </cfRule>
  </conditionalFormatting>
  <conditionalFormatting sqref="F109">
    <cfRule type="expression" dxfId="636" priority="668" stopIfTrue="1">
      <formula>$A109&lt;&gt;""</formula>
    </cfRule>
  </conditionalFormatting>
  <conditionalFormatting sqref="G109">
    <cfRule type="expression" dxfId="635" priority="667" stopIfTrue="1">
      <formula>$A109&lt;&gt;""</formula>
    </cfRule>
  </conditionalFormatting>
  <conditionalFormatting sqref="G109">
    <cfRule type="expression" dxfId="634" priority="666" stopIfTrue="1">
      <formula>$A109&lt;&gt;""</formula>
    </cfRule>
  </conditionalFormatting>
  <conditionalFormatting sqref="J109">
    <cfRule type="expression" dxfId="633" priority="665" stopIfTrue="1">
      <formula>$A109&lt;&gt;""</formula>
    </cfRule>
  </conditionalFormatting>
  <conditionalFormatting sqref="I109">
    <cfRule type="expression" dxfId="632" priority="664" stopIfTrue="1">
      <formula>$A109&lt;&gt;""</formula>
    </cfRule>
  </conditionalFormatting>
  <conditionalFormatting sqref="H109">
    <cfRule type="expression" dxfId="631" priority="663" stopIfTrue="1">
      <formula>$A109&lt;&gt;""</formula>
    </cfRule>
  </conditionalFormatting>
  <conditionalFormatting sqref="F110">
    <cfRule type="expression" dxfId="630" priority="662" stopIfTrue="1">
      <formula>$A110&lt;&gt;""</formula>
    </cfRule>
  </conditionalFormatting>
  <conditionalFormatting sqref="G110">
    <cfRule type="expression" dxfId="629" priority="661" stopIfTrue="1">
      <formula>$A110&lt;&gt;""</formula>
    </cfRule>
  </conditionalFormatting>
  <conditionalFormatting sqref="G110">
    <cfRule type="expression" dxfId="628" priority="660" stopIfTrue="1">
      <formula>$A110&lt;&gt;""</formula>
    </cfRule>
  </conditionalFormatting>
  <conditionalFormatting sqref="J110">
    <cfRule type="expression" dxfId="627" priority="659" stopIfTrue="1">
      <formula>$A110&lt;&gt;""</formula>
    </cfRule>
  </conditionalFormatting>
  <conditionalFormatting sqref="I110">
    <cfRule type="expression" dxfId="626" priority="658" stopIfTrue="1">
      <formula>$A110&lt;&gt;""</formula>
    </cfRule>
  </conditionalFormatting>
  <conditionalFormatting sqref="H110">
    <cfRule type="expression" dxfId="625" priority="657" stopIfTrue="1">
      <formula>$A110&lt;&gt;""</formula>
    </cfRule>
  </conditionalFormatting>
  <conditionalFormatting sqref="F111">
    <cfRule type="expression" dxfId="624" priority="656" stopIfTrue="1">
      <formula>$A111&lt;&gt;""</formula>
    </cfRule>
  </conditionalFormatting>
  <conditionalFormatting sqref="G111">
    <cfRule type="expression" dxfId="623" priority="655" stopIfTrue="1">
      <formula>$A111&lt;&gt;""</formula>
    </cfRule>
  </conditionalFormatting>
  <conditionalFormatting sqref="G111">
    <cfRule type="expression" dxfId="622" priority="654" stopIfTrue="1">
      <formula>$A111&lt;&gt;""</formula>
    </cfRule>
  </conditionalFormatting>
  <conditionalFormatting sqref="J111">
    <cfRule type="expression" dxfId="621" priority="653" stopIfTrue="1">
      <formula>$A111&lt;&gt;""</formula>
    </cfRule>
  </conditionalFormatting>
  <conditionalFormatting sqref="I111">
    <cfRule type="expression" dxfId="620" priority="652" stopIfTrue="1">
      <formula>$A111&lt;&gt;""</formula>
    </cfRule>
  </conditionalFormatting>
  <conditionalFormatting sqref="H111">
    <cfRule type="expression" dxfId="619" priority="651" stopIfTrue="1">
      <formula>$A111&lt;&gt;""</formula>
    </cfRule>
  </conditionalFormatting>
  <conditionalFormatting sqref="F112">
    <cfRule type="expression" dxfId="618" priority="650" stopIfTrue="1">
      <formula>$A112&lt;&gt;""</formula>
    </cfRule>
  </conditionalFormatting>
  <conditionalFormatting sqref="G112">
    <cfRule type="expression" dxfId="617" priority="649" stopIfTrue="1">
      <formula>$A112&lt;&gt;""</formula>
    </cfRule>
  </conditionalFormatting>
  <conditionalFormatting sqref="G112">
    <cfRule type="expression" dxfId="616" priority="648" stopIfTrue="1">
      <formula>$A112&lt;&gt;""</formula>
    </cfRule>
  </conditionalFormatting>
  <conditionalFormatting sqref="J112">
    <cfRule type="expression" dxfId="615" priority="647" stopIfTrue="1">
      <formula>$A112&lt;&gt;""</formula>
    </cfRule>
  </conditionalFormatting>
  <conditionalFormatting sqref="I112">
    <cfRule type="expression" dxfId="614" priority="646" stopIfTrue="1">
      <formula>$A112&lt;&gt;""</formula>
    </cfRule>
  </conditionalFormatting>
  <conditionalFormatting sqref="H112">
    <cfRule type="expression" dxfId="613" priority="645" stopIfTrue="1">
      <formula>$A112&lt;&gt;""</formula>
    </cfRule>
  </conditionalFormatting>
  <conditionalFormatting sqref="G113">
    <cfRule type="expression" dxfId="612" priority="643" stopIfTrue="1">
      <formula>$A113&lt;&gt;""</formula>
    </cfRule>
  </conditionalFormatting>
  <conditionalFormatting sqref="G113">
    <cfRule type="expression" dxfId="611" priority="642" stopIfTrue="1">
      <formula>$A113&lt;&gt;""</formula>
    </cfRule>
  </conditionalFormatting>
  <conditionalFormatting sqref="J113">
    <cfRule type="expression" dxfId="610" priority="641" stopIfTrue="1">
      <formula>$A113&lt;&gt;""</formula>
    </cfRule>
  </conditionalFormatting>
  <conditionalFormatting sqref="H113">
    <cfRule type="expression" dxfId="609" priority="639" stopIfTrue="1">
      <formula>$A113&lt;&gt;""</formula>
    </cfRule>
  </conditionalFormatting>
  <conditionalFormatting sqref="F114">
    <cfRule type="expression" dxfId="608" priority="638" stopIfTrue="1">
      <formula>$A114&lt;&gt;""</formula>
    </cfRule>
  </conditionalFormatting>
  <conditionalFormatting sqref="G114">
    <cfRule type="expression" dxfId="607" priority="637" stopIfTrue="1">
      <formula>$A114&lt;&gt;""</formula>
    </cfRule>
  </conditionalFormatting>
  <conditionalFormatting sqref="G114">
    <cfRule type="expression" dxfId="606" priority="636" stopIfTrue="1">
      <formula>$A114&lt;&gt;""</formula>
    </cfRule>
  </conditionalFormatting>
  <conditionalFormatting sqref="J114">
    <cfRule type="expression" dxfId="605" priority="635" stopIfTrue="1">
      <formula>$A114&lt;&gt;""</formula>
    </cfRule>
  </conditionalFormatting>
  <conditionalFormatting sqref="I114">
    <cfRule type="expression" dxfId="604" priority="634" stopIfTrue="1">
      <formula>$A114&lt;&gt;""</formula>
    </cfRule>
  </conditionalFormatting>
  <conditionalFormatting sqref="H114">
    <cfRule type="expression" dxfId="603" priority="633" stopIfTrue="1">
      <formula>$A114&lt;&gt;""</formula>
    </cfRule>
  </conditionalFormatting>
  <conditionalFormatting sqref="G115">
    <cfRule type="expression" dxfId="602" priority="631" stopIfTrue="1">
      <formula>$A115&lt;&gt;""</formula>
    </cfRule>
  </conditionalFormatting>
  <conditionalFormatting sqref="G115">
    <cfRule type="expression" dxfId="601" priority="630" stopIfTrue="1">
      <formula>$A115&lt;&gt;""</formula>
    </cfRule>
  </conditionalFormatting>
  <conditionalFormatting sqref="J115">
    <cfRule type="expression" dxfId="600" priority="629" stopIfTrue="1">
      <formula>$A115&lt;&gt;""</formula>
    </cfRule>
  </conditionalFormatting>
  <conditionalFormatting sqref="I115">
    <cfRule type="expression" dxfId="599" priority="628" stopIfTrue="1">
      <formula>$A115&lt;&gt;""</formula>
    </cfRule>
  </conditionalFormatting>
  <conditionalFormatting sqref="H115">
    <cfRule type="expression" dxfId="598" priority="627" stopIfTrue="1">
      <formula>$A115&lt;&gt;""</formula>
    </cfRule>
  </conditionalFormatting>
  <conditionalFormatting sqref="F116">
    <cfRule type="expression" dxfId="597" priority="626" stopIfTrue="1">
      <formula>$A116&lt;&gt;""</formula>
    </cfRule>
  </conditionalFormatting>
  <conditionalFormatting sqref="G116">
    <cfRule type="expression" dxfId="596" priority="625" stopIfTrue="1">
      <formula>$A116&lt;&gt;""</formula>
    </cfRule>
  </conditionalFormatting>
  <conditionalFormatting sqref="G116">
    <cfRule type="expression" dxfId="595" priority="624" stopIfTrue="1">
      <formula>$A116&lt;&gt;""</formula>
    </cfRule>
  </conditionalFormatting>
  <conditionalFormatting sqref="J116">
    <cfRule type="expression" dxfId="594" priority="623" stopIfTrue="1">
      <formula>$A116&lt;&gt;""</formula>
    </cfRule>
  </conditionalFormatting>
  <conditionalFormatting sqref="I116">
    <cfRule type="expression" dxfId="593" priority="622" stopIfTrue="1">
      <formula>$A116&lt;&gt;""</formula>
    </cfRule>
  </conditionalFormatting>
  <conditionalFormatting sqref="H116">
    <cfRule type="expression" dxfId="592" priority="621" stopIfTrue="1">
      <formula>$A116&lt;&gt;""</formula>
    </cfRule>
  </conditionalFormatting>
  <conditionalFormatting sqref="G117">
    <cfRule type="expression" dxfId="591" priority="619" stopIfTrue="1">
      <formula>$A117&lt;&gt;""</formula>
    </cfRule>
  </conditionalFormatting>
  <conditionalFormatting sqref="G117">
    <cfRule type="expression" dxfId="590" priority="618" stopIfTrue="1">
      <formula>$A117&lt;&gt;""</formula>
    </cfRule>
  </conditionalFormatting>
  <conditionalFormatting sqref="J117">
    <cfRule type="expression" dxfId="589" priority="617" stopIfTrue="1">
      <formula>$A117&lt;&gt;""</formula>
    </cfRule>
  </conditionalFormatting>
  <conditionalFormatting sqref="I117">
    <cfRule type="expression" dxfId="588" priority="616" stopIfTrue="1">
      <formula>$A117&lt;&gt;""</formula>
    </cfRule>
  </conditionalFormatting>
  <conditionalFormatting sqref="H117">
    <cfRule type="expression" dxfId="587" priority="615" stopIfTrue="1">
      <formula>$A117&lt;&gt;""</formula>
    </cfRule>
  </conditionalFormatting>
  <conditionalFormatting sqref="F118">
    <cfRule type="expression" dxfId="586" priority="614" stopIfTrue="1">
      <formula>$A118&lt;&gt;""</formula>
    </cfRule>
  </conditionalFormatting>
  <conditionalFormatting sqref="G118">
    <cfRule type="expression" dxfId="585" priority="613" stopIfTrue="1">
      <formula>$A118&lt;&gt;""</formula>
    </cfRule>
  </conditionalFormatting>
  <conditionalFormatting sqref="G118">
    <cfRule type="expression" dxfId="584" priority="612" stopIfTrue="1">
      <formula>$A118&lt;&gt;""</formula>
    </cfRule>
  </conditionalFormatting>
  <conditionalFormatting sqref="J118">
    <cfRule type="expression" dxfId="583" priority="611" stopIfTrue="1">
      <formula>$A118&lt;&gt;""</formula>
    </cfRule>
  </conditionalFormatting>
  <conditionalFormatting sqref="I118">
    <cfRule type="expression" dxfId="582" priority="610" stopIfTrue="1">
      <formula>$A118&lt;&gt;""</formula>
    </cfRule>
  </conditionalFormatting>
  <conditionalFormatting sqref="H118">
    <cfRule type="expression" dxfId="581" priority="609" stopIfTrue="1">
      <formula>$A118&lt;&gt;""</formula>
    </cfRule>
  </conditionalFormatting>
  <conditionalFormatting sqref="G119">
    <cfRule type="expression" dxfId="580" priority="607" stopIfTrue="1">
      <formula>$A119&lt;&gt;""</formula>
    </cfRule>
  </conditionalFormatting>
  <conditionalFormatting sqref="G119">
    <cfRule type="expression" dxfId="579" priority="606" stopIfTrue="1">
      <formula>$A119&lt;&gt;""</formula>
    </cfRule>
  </conditionalFormatting>
  <conditionalFormatting sqref="J119">
    <cfRule type="expression" dxfId="578" priority="605" stopIfTrue="1">
      <formula>$A119&lt;&gt;""</formula>
    </cfRule>
  </conditionalFormatting>
  <conditionalFormatting sqref="I119">
    <cfRule type="expression" dxfId="577" priority="604" stopIfTrue="1">
      <formula>$A119&lt;&gt;""</formula>
    </cfRule>
  </conditionalFormatting>
  <conditionalFormatting sqref="H119">
    <cfRule type="expression" dxfId="576" priority="603" stopIfTrue="1">
      <formula>$A119&lt;&gt;""</formula>
    </cfRule>
  </conditionalFormatting>
  <conditionalFormatting sqref="F120">
    <cfRule type="expression" dxfId="575" priority="602" stopIfTrue="1">
      <formula>$A120&lt;&gt;""</formula>
    </cfRule>
  </conditionalFormatting>
  <conditionalFormatting sqref="G120">
    <cfRule type="expression" dxfId="574" priority="601" stopIfTrue="1">
      <formula>$A120&lt;&gt;""</formula>
    </cfRule>
  </conditionalFormatting>
  <conditionalFormatting sqref="G120">
    <cfRule type="expression" dxfId="573" priority="600" stopIfTrue="1">
      <formula>$A120&lt;&gt;""</formula>
    </cfRule>
  </conditionalFormatting>
  <conditionalFormatting sqref="J120">
    <cfRule type="expression" dxfId="572" priority="599" stopIfTrue="1">
      <formula>$A120&lt;&gt;""</formula>
    </cfRule>
  </conditionalFormatting>
  <conditionalFormatting sqref="I120">
    <cfRule type="expression" dxfId="571" priority="598" stopIfTrue="1">
      <formula>$A120&lt;&gt;""</formula>
    </cfRule>
  </conditionalFormatting>
  <conditionalFormatting sqref="H120">
    <cfRule type="expression" dxfId="570" priority="597" stopIfTrue="1">
      <formula>$A120&lt;&gt;""</formula>
    </cfRule>
  </conditionalFormatting>
  <conditionalFormatting sqref="F113">
    <cfRule type="expression" dxfId="569" priority="596" stopIfTrue="1">
      <formula>$A113&lt;&gt;""</formula>
    </cfRule>
  </conditionalFormatting>
  <conditionalFormatting sqref="F113">
    <cfRule type="expression" dxfId="568" priority="595" stopIfTrue="1">
      <formula>$A113&lt;&gt;""</formula>
    </cfRule>
  </conditionalFormatting>
  <conditionalFormatting sqref="I113">
    <cfRule type="expression" dxfId="567" priority="594" stopIfTrue="1">
      <formula>$A113&lt;&gt;""</formula>
    </cfRule>
  </conditionalFormatting>
  <conditionalFormatting sqref="F115">
    <cfRule type="expression" dxfId="566" priority="593" stopIfTrue="1">
      <formula>$A115&lt;&gt;""</formula>
    </cfRule>
  </conditionalFormatting>
  <conditionalFormatting sqref="F115">
    <cfRule type="expression" dxfId="565" priority="592" stopIfTrue="1">
      <formula>$A115&lt;&gt;""</formula>
    </cfRule>
  </conditionalFormatting>
  <conditionalFormatting sqref="F117">
    <cfRule type="expression" dxfId="564" priority="591" stopIfTrue="1">
      <formula>$A117&lt;&gt;""</formula>
    </cfRule>
  </conditionalFormatting>
  <conditionalFormatting sqref="F117">
    <cfRule type="expression" dxfId="563" priority="590" stopIfTrue="1">
      <formula>$A117&lt;&gt;""</formula>
    </cfRule>
  </conditionalFormatting>
  <conditionalFormatting sqref="F119">
    <cfRule type="expression" dxfId="562" priority="589" stopIfTrue="1">
      <formula>$A119&lt;&gt;""</formula>
    </cfRule>
  </conditionalFormatting>
  <conditionalFormatting sqref="F119">
    <cfRule type="expression" dxfId="561" priority="588" stopIfTrue="1">
      <formula>$A119&lt;&gt;""</formula>
    </cfRule>
  </conditionalFormatting>
  <conditionalFormatting sqref="G121">
    <cfRule type="expression" dxfId="560" priority="587" stopIfTrue="1">
      <formula>$A121&lt;&gt;""</formula>
    </cfRule>
  </conditionalFormatting>
  <conditionalFormatting sqref="G121">
    <cfRule type="expression" dxfId="559" priority="586" stopIfTrue="1">
      <formula>$A121&lt;&gt;""</formula>
    </cfRule>
  </conditionalFormatting>
  <conditionalFormatting sqref="J121">
    <cfRule type="expression" dxfId="558" priority="585" stopIfTrue="1">
      <formula>$A121&lt;&gt;""</formula>
    </cfRule>
  </conditionalFormatting>
  <conditionalFormatting sqref="I121">
    <cfRule type="expression" dxfId="557" priority="584" stopIfTrue="1">
      <formula>$A121&lt;&gt;""</formula>
    </cfRule>
  </conditionalFormatting>
  <conditionalFormatting sqref="H121">
    <cfRule type="expression" dxfId="556" priority="583" stopIfTrue="1">
      <formula>$A121&lt;&gt;""</formula>
    </cfRule>
  </conditionalFormatting>
  <conditionalFormatting sqref="F121">
    <cfRule type="expression" dxfId="555" priority="582" stopIfTrue="1">
      <formula>$A121&lt;&gt;""</formula>
    </cfRule>
  </conditionalFormatting>
  <conditionalFormatting sqref="F121">
    <cfRule type="expression" dxfId="554" priority="581" stopIfTrue="1">
      <formula>$A121&lt;&gt;""</formula>
    </cfRule>
  </conditionalFormatting>
  <conditionalFormatting sqref="F122">
    <cfRule type="expression" dxfId="553" priority="580" stopIfTrue="1">
      <formula>$A122&lt;&gt;""</formula>
    </cfRule>
  </conditionalFormatting>
  <conditionalFormatting sqref="G122">
    <cfRule type="expression" dxfId="552" priority="579" stopIfTrue="1">
      <formula>$A122&lt;&gt;""</formula>
    </cfRule>
  </conditionalFormatting>
  <conditionalFormatting sqref="G122">
    <cfRule type="expression" dxfId="551" priority="578" stopIfTrue="1">
      <formula>$A122&lt;&gt;""</formula>
    </cfRule>
  </conditionalFormatting>
  <conditionalFormatting sqref="J122">
    <cfRule type="expression" dxfId="550" priority="577" stopIfTrue="1">
      <formula>$A122&lt;&gt;""</formula>
    </cfRule>
  </conditionalFormatting>
  <conditionalFormatting sqref="I122">
    <cfRule type="expression" dxfId="549" priority="576" stopIfTrue="1">
      <formula>$A122&lt;&gt;""</formula>
    </cfRule>
  </conditionalFormatting>
  <conditionalFormatting sqref="H122">
    <cfRule type="expression" dxfId="548" priority="575" stopIfTrue="1">
      <formula>$A122&lt;&gt;""</formula>
    </cfRule>
  </conditionalFormatting>
  <conditionalFormatting sqref="G123">
    <cfRule type="expression" dxfId="547" priority="574" stopIfTrue="1">
      <formula>$A123&lt;&gt;""</formula>
    </cfRule>
  </conditionalFormatting>
  <conditionalFormatting sqref="G123">
    <cfRule type="expression" dxfId="546" priority="573" stopIfTrue="1">
      <formula>$A123&lt;&gt;""</formula>
    </cfRule>
  </conditionalFormatting>
  <conditionalFormatting sqref="J123">
    <cfRule type="expression" dxfId="545" priority="572" stopIfTrue="1">
      <formula>$A123&lt;&gt;""</formula>
    </cfRule>
  </conditionalFormatting>
  <conditionalFormatting sqref="I123">
    <cfRule type="expression" dxfId="544" priority="571" stopIfTrue="1">
      <formula>$A123&lt;&gt;""</formula>
    </cfRule>
  </conditionalFormatting>
  <conditionalFormatting sqref="H123">
    <cfRule type="expression" dxfId="543" priority="570" stopIfTrue="1">
      <formula>$A123&lt;&gt;""</formula>
    </cfRule>
  </conditionalFormatting>
  <conditionalFormatting sqref="F123">
    <cfRule type="expression" dxfId="542" priority="569" stopIfTrue="1">
      <formula>$A123&lt;&gt;""</formula>
    </cfRule>
  </conditionalFormatting>
  <conditionalFormatting sqref="F123">
    <cfRule type="expression" dxfId="541" priority="568" stopIfTrue="1">
      <formula>$A123&lt;&gt;""</formula>
    </cfRule>
  </conditionalFormatting>
  <conditionalFormatting sqref="F124">
    <cfRule type="expression" dxfId="540" priority="567" stopIfTrue="1">
      <formula>$A124&lt;&gt;""</formula>
    </cfRule>
  </conditionalFormatting>
  <conditionalFormatting sqref="G124">
    <cfRule type="expression" dxfId="539" priority="566" stopIfTrue="1">
      <formula>$A124&lt;&gt;""</formula>
    </cfRule>
  </conditionalFormatting>
  <conditionalFormatting sqref="G124">
    <cfRule type="expression" dxfId="538" priority="565" stopIfTrue="1">
      <formula>$A124&lt;&gt;""</formula>
    </cfRule>
  </conditionalFormatting>
  <conditionalFormatting sqref="J124">
    <cfRule type="expression" dxfId="537" priority="564" stopIfTrue="1">
      <formula>$A124&lt;&gt;""</formula>
    </cfRule>
  </conditionalFormatting>
  <conditionalFormatting sqref="I124">
    <cfRule type="expression" dxfId="536" priority="563" stopIfTrue="1">
      <formula>$A124&lt;&gt;""</formula>
    </cfRule>
  </conditionalFormatting>
  <conditionalFormatting sqref="H124">
    <cfRule type="expression" dxfId="535" priority="562" stopIfTrue="1">
      <formula>$A124&lt;&gt;""</formula>
    </cfRule>
  </conditionalFormatting>
  <conditionalFormatting sqref="G125">
    <cfRule type="expression" dxfId="534" priority="561" stopIfTrue="1">
      <formula>$A125&lt;&gt;""</formula>
    </cfRule>
  </conditionalFormatting>
  <conditionalFormatting sqref="G125">
    <cfRule type="expression" dxfId="533" priority="560" stopIfTrue="1">
      <formula>$A125&lt;&gt;""</formula>
    </cfRule>
  </conditionalFormatting>
  <conditionalFormatting sqref="J125">
    <cfRule type="expression" dxfId="532" priority="559" stopIfTrue="1">
      <formula>$A125&lt;&gt;""</formula>
    </cfRule>
  </conditionalFormatting>
  <conditionalFormatting sqref="I125">
    <cfRule type="expression" dxfId="531" priority="558" stopIfTrue="1">
      <formula>$A125&lt;&gt;""</formula>
    </cfRule>
  </conditionalFormatting>
  <conditionalFormatting sqref="H125">
    <cfRule type="expression" dxfId="530" priority="557" stopIfTrue="1">
      <formula>$A125&lt;&gt;""</formula>
    </cfRule>
  </conditionalFormatting>
  <conditionalFormatting sqref="F125">
    <cfRule type="expression" dxfId="529" priority="556" stopIfTrue="1">
      <formula>$A125&lt;&gt;""</formula>
    </cfRule>
  </conditionalFormatting>
  <conditionalFormatting sqref="F125">
    <cfRule type="expression" dxfId="528" priority="555" stopIfTrue="1">
      <formula>$A125&lt;&gt;""</formula>
    </cfRule>
  </conditionalFormatting>
  <conditionalFormatting sqref="F126">
    <cfRule type="expression" dxfId="527" priority="554" stopIfTrue="1">
      <formula>$A126&lt;&gt;""</formula>
    </cfRule>
  </conditionalFormatting>
  <conditionalFormatting sqref="G126">
    <cfRule type="expression" dxfId="526" priority="553" stopIfTrue="1">
      <formula>$A126&lt;&gt;""</formula>
    </cfRule>
  </conditionalFormatting>
  <conditionalFormatting sqref="G126">
    <cfRule type="expression" dxfId="525" priority="552" stopIfTrue="1">
      <formula>$A126&lt;&gt;""</formula>
    </cfRule>
  </conditionalFormatting>
  <conditionalFormatting sqref="J126">
    <cfRule type="expression" dxfId="524" priority="551" stopIfTrue="1">
      <formula>$A126&lt;&gt;""</formula>
    </cfRule>
  </conditionalFormatting>
  <conditionalFormatting sqref="I126">
    <cfRule type="expression" dxfId="523" priority="550" stopIfTrue="1">
      <formula>$A126&lt;&gt;""</formula>
    </cfRule>
  </conditionalFormatting>
  <conditionalFormatting sqref="H126">
    <cfRule type="expression" dxfId="522" priority="549" stopIfTrue="1">
      <formula>$A126&lt;&gt;""</formula>
    </cfRule>
  </conditionalFormatting>
  <conditionalFormatting sqref="G127">
    <cfRule type="expression" dxfId="521" priority="548" stopIfTrue="1">
      <formula>$A127&lt;&gt;""</formula>
    </cfRule>
  </conditionalFormatting>
  <conditionalFormatting sqref="G127">
    <cfRule type="expression" dxfId="520" priority="547" stopIfTrue="1">
      <formula>$A127&lt;&gt;""</formula>
    </cfRule>
  </conditionalFormatting>
  <conditionalFormatting sqref="J127">
    <cfRule type="expression" dxfId="519" priority="546" stopIfTrue="1">
      <formula>$A127&lt;&gt;""</formula>
    </cfRule>
  </conditionalFormatting>
  <conditionalFormatting sqref="I127">
    <cfRule type="expression" dxfId="518" priority="545" stopIfTrue="1">
      <formula>$A127&lt;&gt;""</formula>
    </cfRule>
  </conditionalFormatting>
  <conditionalFormatting sqref="H127">
    <cfRule type="expression" dxfId="517" priority="544" stopIfTrue="1">
      <formula>$A127&lt;&gt;""</formula>
    </cfRule>
  </conditionalFormatting>
  <conditionalFormatting sqref="F127">
    <cfRule type="expression" dxfId="516" priority="543" stopIfTrue="1">
      <formula>$A127&lt;&gt;""</formula>
    </cfRule>
  </conditionalFormatting>
  <conditionalFormatting sqref="F127">
    <cfRule type="expression" dxfId="515" priority="542" stopIfTrue="1">
      <formula>$A127&lt;&gt;""</formula>
    </cfRule>
  </conditionalFormatting>
  <conditionalFormatting sqref="F128">
    <cfRule type="expression" dxfId="514" priority="541" stopIfTrue="1">
      <formula>$A128&lt;&gt;""</formula>
    </cfRule>
  </conditionalFormatting>
  <conditionalFormatting sqref="G128">
    <cfRule type="expression" dxfId="513" priority="540" stopIfTrue="1">
      <formula>$A128&lt;&gt;""</formula>
    </cfRule>
  </conditionalFormatting>
  <conditionalFormatting sqref="G128">
    <cfRule type="expression" dxfId="512" priority="539" stopIfTrue="1">
      <formula>$A128&lt;&gt;""</formula>
    </cfRule>
  </conditionalFormatting>
  <conditionalFormatting sqref="J128">
    <cfRule type="expression" dxfId="511" priority="538" stopIfTrue="1">
      <formula>$A128&lt;&gt;""</formula>
    </cfRule>
  </conditionalFormatting>
  <conditionalFormatting sqref="I128">
    <cfRule type="expression" dxfId="510" priority="537" stopIfTrue="1">
      <formula>$A128&lt;&gt;""</formula>
    </cfRule>
  </conditionalFormatting>
  <conditionalFormatting sqref="H128">
    <cfRule type="expression" dxfId="509" priority="536" stopIfTrue="1">
      <formula>$A128&lt;&gt;""</formula>
    </cfRule>
  </conditionalFormatting>
  <conditionalFormatting sqref="G129">
    <cfRule type="expression" dxfId="508" priority="535" stopIfTrue="1">
      <formula>$A129&lt;&gt;""</formula>
    </cfRule>
  </conditionalFormatting>
  <conditionalFormatting sqref="G129">
    <cfRule type="expression" dxfId="507" priority="534" stopIfTrue="1">
      <formula>$A129&lt;&gt;""</formula>
    </cfRule>
  </conditionalFormatting>
  <conditionalFormatting sqref="J129">
    <cfRule type="expression" dxfId="506" priority="533" stopIfTrue="1">
      <formula>$A129&lt;&gt;""</formula>
    </cfRule>
  </conditionalFormatting>
  <conditionalFormatting sqref="I129">
    <cfRule type="expression" dxfId="505" priority="532" stopIfTrue="1">
      <formula>$A129&lt;&gt;""</formula>
    </cfRule>
  </conditionalFormatting>
  <conditionalFormatting sqref="H129">
    <cfRule type="expression" dxfId="504" priority="531" stopIfTrue="1">
      <formula>$A129&lt;&gt;""</formula>
    </cfRule>
  </conditionalFormatting>
  <conditionalFormatting sqref="F129">
    <cfRule type="expression" dxfId="503" priority="530" stopIfTrue="1">
      <formula>$A129&lt;&gt;""</formula>
    </cfRule>
  </conditionalFormatting>
  <conditionalFormatting sqref="F129">
    <cfRule type="expression" dxfId="502" priority="529" stopIfTrue="1">
      <formula>$A129&lt;&gt;""</formula>
    </cfRule>
  </conditionalFormatting>
  <conditionalFormatting sqref="F130">
    <cfRule type="expression" dxfId="501" priority="528" stopIfTrue="1">
      <formula>$A130&lt;&gt;""</formula>
    </cfRule>
  </conditionalFormatting>
  <conditionalFormatting sqref="G130">
    <cfRule type="expression" dxfId="500" priority="527" stopIfTrue="1">
      <formula>$A130&lt;&gt;""</formula>
    </cfRule>
  </conditionalFormatting>
  <conditionalFormatting sqref="G130">
    <cfRule type="expression" dxfId="499" priority="526" stopIfTrue="1">
      <formula>$A130&lt;&gt;""</formula>
    </cfRule>
  </conditionalFormatting>
  <conditionalFormatting sqref="J130">
    <cfRule type="expression" dxfId="498" priority="525" stopIfTrue="1">
      <formula>$A130&lt;&gt;""</formula>
    </cfRule>
  </conditionalFormatting>
  <conditionalFormatting sqref="I130">
    <cfRule type="expression" dxfId="497" priority="524" stopIfTrue="1">
      <formula>$A130&lt;&gt;""</formula>
    </cfRule>
  </conditionalFormatting>
  <conditionalFormatting sqref="H130">
    <cfRule type="expression" dxfId="496" priority="523" stopIfTrue="1">
      <formula>$A130&lt;&gt;""</formula>
    </cfRule>
  </conditionalFormatting>
  <conditionalFormatting sqref="G131">
    <cfRule type="expression" dxfId="495" priority="522" stopIfTrue="1">
      <formula>$A131&lt;&gt;""</formula>
    </cfRule>
  </conditionalFormatting>
  <conditionalFormatting sqref="G131">
    <cfRule type="expression" dxfId="494" priority="521" stopIfTrue="1">
      <formula>$A131&lt;&gt;""</formula>
    </cfRule>
  </conditionalFormatting>
  <conditionalFormatting sqref="J131">
    <cfRule type="expression" dxfId="493" priority="520" stopIfTrue="1">
      <formula>$A131&lt;&gt;""</formula>
    </cfRule>
  </conditionalFormatting>
  <conditionalFormatting sqref="I131">
    <cfRule type="expression" dxfId="492" priority="519" stopIfTrue="1">
      <formula>$A131&lt;&gt;""</formula>
    </cfRule>
  </conditionalFormatting>
  <conditionalFormatting sqref="H131">
    <cfRule type="expression" dxfId="491" priority="518" stopIfTrue="1">
      <formula>$A131&lt;&gt;""</formula>
    </cfRule>
  </conditionalFormatting>
  <conditionalFormatting sqref="F131">
    <cfRule type="expression" dxfId="490" priority="517" stopIfTrue="1">
      <formula>$A131&lt;&gt;""</formula>
    </cfRule>
  </conditionalFormatting>
  <conditionalFormatting sqref="F131">
    <cfRule type="expression" dxfId="489" priority="516" stopIfTrue="1">
      <formula>$A131&lt;&gt;""</formula>
    </cfRule>
  </conditionalFormatting>
  <conditionalFormatting sqref="J132">
    <cfRule type="expression" dxfId="488" priority="515" stopIfTrue="1">
      <formula>$A132&lt;&gt;""</formula>
    </cfRule>
  </conditionalFormatting>
  <conditionalFormatting sqref="J133">
    <cfRule type="expression" dxfId="487" priority="514" stopIfTrue="1">
      <formula>$A133&lt;&gt;""</formula>
    </cfRule>
  </conditionalFormatting>
  <conditionalFormatting sqref="J134">
    <cfRule type="expression" dxfId="486" priority="513" stopIfTrue="1">
      <formula>$A134&lt;&gt;""</formula>
    </cfRule>
  </conditionalFormatting>
  <conditionalFormatting sqref="J135">
    <cfRule type="expression" dxfId="485" priority="512" stopIfTrue="1">
      <formula>$A135&lt;&gt;""</formula>
    </cfRule>
  </conditionalFormatting>
  <conditionalFormatting sqref="J136">
    <cfRule type="expression" dxfId="484" priority="511" stopIfTrue="1">
      <formula>$A136&lt;&gt;""</formula>
    </cfRule>
  </conditionalFormatting>
  <conditionalFormatting sqref="J137">
    <cfRule type="expression" dxfId="483" priority="510" stopIfTrue="1">
      <formula>$A137&lt;&gt;""</formula>
    </cfRule>
  </conditionalFormatting>
  <conditionalFormatting sqref="J138">
    <cfRule type="expression" dxfId="482" priority="509" stopIfTrue="1">
      <formula>$A138&lt;&gt;""</formula>
    </cfRule>
  </conditionalFormatting>
  <conditionalFormatting sqref="J139">
    <cfRule type="expression" dxfId="481" priority="508" stopIfTrue="1">
      <formula>$A139&lt;&gt;""</formula>
    </cfRule>
  </conditionalFormatting>
  <conditionalFormatting sqref="J140">
    <cfRule type="expression" dxfId="480" priority="507" stopIfTrue="1">
      <formula>$A140&lt;&gt;""</formula>
    </cfRule>
  </conditionalFormatting>
  <conditionalFormatting sqref="J141">
    <cfRule type="expression" dxfId="479" priority="506" stopIfTrue="1">
      <formula>$A141&lt;&gt;""</formula>
    </cfRule>
  </conditionalFormatting>
  <conditionalFormatting sqref="J142">
    <cfRule type="expression" dxfId="478" priority="505" stopIfTrue="1">
      <formula>$A142&lt;&gt;""</formula>
    </cfRule>
  </conditionalFormatting>
  <conditionalFormatting sqref="J143">
    <cfRule type="expression" dxfId="477" priority="504" stopIfTrue="1">
      <formula>$A143&lt;&gt;""</formula>
    </cfRule>
  </conditionalFormatting>
  <conditionalFormatting sqref="J144">
    <cfRule type="expression" dxfId="476" priority="503" stopIfTrue="1">
      <formula>$A144&lt;&gt;""</formula>
    </cfRule>
  </conditionalFormatting>
  <conditionalFormatting sqref="J145">
    <cfRule type="expression" dxfId="475" priority="502" stopIfTrue="1">
      <formula>$A145&lt;&gt;""</formula>
    </cfRule>
  </conditionalFormatting>
  <conditionalFormatting sqref="J164">
    <cfRule type="expression" dxfId="474" priority="501" stopIfTrue="1">
      <formula>$A164&lt;&gt;""</formula>
    </cfRule>
  </conditionalFormatting>
  <conditionalFormatting sqref="J165">
    <cfRule type="expression" dxfId="473" priority="500" stopIfTrue="1">
      <formula>$A165&lt;&gt;""</formula>
    </cfRule>
  </conditionalFormatting>
  <conditionalFormatting sqref="G143">
    <cfRule type="expression" dxfId="472" priority="499" stopIfTrue="1">
      <formula>$A143&lt;&gt;""</formula>
    </cfRule>
  </conditionalFormatting>
  <conditionalFormatting sqref="F152">
    <cfRule type="expression" dxfId="471" priority="490" stopIfTrue="1">
      <formula>$A152&lt;&gt;""</formula>
    </cfRule>
  </conditionalFormatting>
  <conditionalFormatting sqref="F152">
    <cfRule type="expression" dxfId="470" priority="489" stopIfTrue="1">
      <formula>$A152&lt;&gt;""</formula>
    </cfRule>
  </conditionalFormatting>
  <conditionalFormatting sqref="F143">
    <cfRule type="expression" dxfId="469" priority="486" stopIfTrue="1">
      <formula>$A143&lt;&gt;""</formula>
    </cfRule>
  </conditionalFormatting>
  <conditionalFormatting sqref="F143">
    <cfRule type="expression" dxfId="468" priority="485" stopIfTrue="1">
      <formula>$A143&lt;&gt;""</formula>
    </cfRule>
  </conditionalFormatting>
  <conditionalFormatting sqref="F148">
    <cfRule type="expression" dxfId="467" priority="482" stopIfTrue="1">
      <formula>$A148&lt;&gt;""</formula>
    </cfRule>
  </conditionalFormatting>
  <conditionalFormatting sqref="F148">
    <cfRule type="expression" dxfId="466" priority="481" stopIfTrue="1">
      <formula>$A148&lt;&gt;""</formula>
    </cfRule>
  </conditionalFormatting>
  <conditionalFormatting sqref="F138">
    <cfRule type="expression" dxfId="465" priority="478" stopIfTrue="1">
      <formula>$A138&lt;&gt;""</formula>
    </cfRule>
  </conditionalFormatting>
  <conditionalFormatting sqref="H138">
    <cfRule type="expression" dxfId="464" priority="476" stopIfTrue="1">
      <formula>$A138&lt;&gt;""</formula>
    </cfRule>
  </conditionalFormatting>
  <conditionalFormatting sqref="F138">
    <cfRule type="expression" dxfId="463" priority="477" stopIfTrue="1">
      <formula>$A138&lt;&gt;""</formula>
    </cfRule>
  </conditionalFormatting>
  <conditionalFormatting sqref="G138">
    <cfRule type="expression" dxfId="462" priority="475" stopIfTrue="1">
      <formula>$A138&lt;&gt;""</formula>
    </cfRule>
  </conditionalFormatting>
  <conditionalFormatting sqref="H139">
    <cfRule type="expression" dxfId="461" priority="472" stopIfTrue="1">
      <formula>$A139&lt;&gt;""</formula>
    </cfRule>
  </conditionalFormatting>
  <conditionalFormatting sqref="G139">
    <cfRule type="expression" dxfId="460" priority="471" stopIfTrue="1">
      <formula>$A139&lt;&gt;""</formula>
    </cfRule>
  </conditionalFormatting>
  <conditionalFormatting sqref="F139">
    <cfRule type="expression" dxfId="459" priority="470" stopIfTrue="1">
      <formula>$A139&lt;&gt;""</formula>
    </cfRule>
  </conditionalFormatting>
  <conditionalFormatting sqref="F139">
    <cfRule type="expression" dxfId="458" priority="469" stopIfTrue="1">
      <formula>$A139&lt;&gt;""</formula>
    </cfRule>
  </conditionalFormatting>
  <conditionalFormatting sqref="F140:G140">
    <cfRule type="expression" dxfId="457" priority="468" stopIfTrue="1">
      <formula>$A140&lt;&gt;""</formula>
    </cfRule>
  </conditionalFormatting>
  <conditionalFormatting sqref="F140:G140">
    <cfRule type="expression" dxfId="456" priority="467" stopIfTrue="1">
      <formula>$A140&lt;&gt;""</formula>
    </cfRule>
  </conditionalFormatting>
  <conditionalFormatting sqref="H140">
    <cfRule type="expression" dxfId="455" priority="466" stopIfTrue="1">
      <formula>$A140&lt;&gt;""</formula>
    </cfRule>
  </conditionalFormatting>
  <conditionalFormatting sqref="H140">
    <cfRule type="expression" dxfId="454" priority="465" stopIfTrue="1">
      <formula>$A140&lt;&gt;""</formula>
    </cfRule>
  </conditionalFormatting>
  <conditionalFormatting sqref="F142:G142">
    <cfRule type="expression" dxfId="453" priority="464" stopIfTrue="1">
      <formula>$A142&lt;&gt;""</formula>
    </cfRule>
  </conditionalFormatting>
  <conditionalFormatting sqref="F142:G142">
    <cfRule type="expression" dxfId="452" priority="463" stopIfTrue="1">
      <formula>$A142&lt;&gt;""</formula>
    </cfRule>
  </conditionalFormatting>
  <conditionalFormatting sqref="H142">
    <cfRule type="expression" dxfId="451" priority="462" stopIfTrue="1">
      <formula>$A142&lt;&gt;""</formula>
    </cfRule>
  </conditionalFormatting>
  <conditionalFormatting sqref="H142">
    <cfRule type="expression" dxfId="450" priority="461" stopIfTrue="1">
      <formula>$A142&lt;&gt;""</formula>
    </cfRule>
  </conditionalFormatting>
  <conditionalFormatting sqref="G141:H141">
    <cfRule type="expression" dxfId="449" priority="460" stopIfTrue="1">
      <formula>$A141&lt;&gt;""</formula>
    </cfRule>
  </conditionalFormatting>
  <conditionalFormatting sqref="H144">
    <cfRule type="expression" dxfId="448" priority="459" stopIfTrue="1">
      <formula>$A144&lt;&gt;""</formula>
    </cfRule>
  </conditionalFormatting>
  <conditionalFormatting sqref="F144">
    <cfRule type="expression" dxfId="447" priority="458" stopIfTrue="1">
      <formula>$A144&lt;&gt;""</formula>
    </cfRule>
  </conditionalFormatting>
  <conditionalFormatting sqref="F144">
    <cfRule type="expression" dxfId="446" priority="457" stopIfTrue="1">
      <formula>$A144&lt;&gt;""</formula>
    </cfRule>
  </conditionalFormatting>
  <conditionalFormatting sqref="G146">
    <cfRule type="expression" dxfId="445" priority="456" stopIfTrue="1">
      <formula>$A146&lt;&gt;""</formula>
    </cfRule>
  </conditionalFormatting>
  <conditionalFormatting sqref="G146">
    <cfRule type="expression" dxfId="444" priority="455" stopIfTrue="1">
      <formula>$A146&lt;&gt;""</formula>
    </cfRule>
  </conditionalFormatting>
  <conditionalFormatting sqref="H146">
    <cfRule type="expression" dxfId="443" priority="454" stopIfTrue="1">
      <formula>$A146&lt;&gt;""</formula>
    </cfRule>
  </conditionalFormatting>
  <conditionalFormatting sqref="F158">
    <cfRule type="expression" dxfId="442" priority="453" stopIfTrue="1">
      <formula>$A158&lt;&gt;""</formula>
    </cfRule>
  </conditionalFormatting>
  <conditionalFormatting sqref="F158">
    <cfRule type="expression" dxfId="441" priority="452" stopIfTrue="1">
      <formula>$A158&lt;&gt;""</formula>
    </cfRule>
  </conditionalFormatting>
  <conditionalFormatting sqref="F160">
    <cfRule type="expression" dxfId="440" priority="451" stopIfTrue="1">
      <formula>$A160&lt;&gt;""</formula>
    </cfRule>
  </conditionalFormatting>
  <conditionalFormatting sqref="G160">
    <cfRule type="expression" dxfId="439" priority="450" stopIfTrue="1">
      <formula>$A160&lt;&gt;""</formula>
    </cfRule>
  </conditionalFormatting>
  <conditionalFormatting sqref="G160">
    <cfRule type="expression" dxfId="438" priority="449" stopIfTrue="1">
      <formula>$A160&lt;&gt;""</formula>
    </cfRule>
  </conditionalFormatting>
  <conditionalFormatting sqref="I160">
    <cfRule type="expression" dxfId="437" priority="448" stopIfTrue="1">
      <formula>$A160&lt;&gt;""</formula>
    </cfRule>
  </conditionalFormatting>
  <conditionalFormatting sqref="H160">
    <cfRule type="expression" dxfId="436" priority="447" stopIfTrue="1">
      <formula>$A160&lt;&gt;""</formula>
    </cfRule>
  </conditionalFormatting>
  <conditionalFormatting sqref="H162">
    <cfRule type="expression" dxfId="435" priority="446" stopIfTrue="1">
      <formula>$A162&lt;&gt;""</formula>
    </cfRule>
  </conditionalFormatting>
  <conditionalFormatting sqref="G162">
    <cfRule type="expression" dxfId="434" priority="445" stopIfTrue="1">
      <formula>$A162&lt;&gt;""</formula>
    </cfRule>
  </conditionalFormatting>
  <conditionalFormatting sqref="H163">
    <cfRule type="expression" dxfId="433" priority="444" stopIfTrue="1">
      <formula>$A163&lt;&gt;""</formula>
    </cfRule>
  </conditionalFormatting>
  <conditionalFormatting sqref="G163">
    <cfRule type="expression" dxfId="432" priority="443" stopIfTrue="1">
      <formula>$A163&lt;&gt;""</formula>
    </cfRule>
  </conditionalFormatting>
  <conditionalFormatting sqref="J166">
    <cfRule type="expression" dxfId="431" priority="442" stopIfTrue="1">
      <formula>$A166&lt;&gt;""</formula>
    </cfRule>
  </conditionalFormatting>
  <conditionalFormatting sqref="J167">
    <cfRule type="expression" dxfId="430" priority="441" stopIfTrue="1">
      <formula>$A167&lt;&gt;""</formula>
    </cfRule>
  </conditionalFormatting>
  <conditionalFormatting sqref="J168">
    <cfRule type="expression" dxfId="429" priority="440" stopIfTrue="1">
      <formula>$A168&lt;&gt;""</formula>
    </cfRule>
  </conditionalFormatting>
  <conditionalFormatting sqref="J169">
    <cfRule type="expression" dxfId="428" priority="439" stopIfTrue="1">
      <formula>$A169&lt;&gt;""</formula>
    </cfRule>
  </conditionalFormatting>
  <conditionalFormatting sqref="J170">
    <cfRule type="expression" dxfId="427" priority="438" stopIfTrue="1">
      <formula>$A170&lt;&gt;""</formula>
    </cfRule>
  </conditionalFormatting>
  <conditionalFormatting sqref="F151">
    <cfRule type="expression" dxfId="426" priority="437" stopIfTrue="1">
      <formula>$A151&lt;&gt;""</formula>
    </cfRule>
  </conditionalFormatting>
  <conditionalFormatting sqref="F151">
    <cfRule type="expression" dxfId="425" priority="436" stopIfTrue="1">
      <formula>$A151&lt;&gt;""</formula>
    </cfRule>
  </conditionalFormatting>
  <conditionalFormatting sqref="H168">
    <cfRule type="expression" dxfId="424" priority="435" stopIfTrue="1">
      <formula>$A168&lt;&gt;""</formula>
    </cfRule>
  </conditionalFormatting>
  <conditionalFormatting sqref="G168">
    <cfRule type="expression" dxfId="423" priority="434" stopIfTrue="1">
      <formula>$A168&lt;&gt;""</formula>
    </cfRule>
  </conditionalFormatting>
  <conditionalFormatting sqref="G147:H147">
    <cfRule type="expression" dxfId="422" priority="432" stopIfTrue="1">
      <formula>$A147&lt;&gt;""</formula>
    </cfRule>
  </conditionalFormatting>
  <conditionalFormatting sqref="G147:H147">
    <cfRule type="expression" dxfId="421" priority="433" stopIfTrue="1">
      <formula>$A147&lt;&gt;""</formula>
    </cfRule>
  </conditionalFormatting>
  <conditionalFormatting sqref="F147">
    <cfRule type="expression" dxfId="420" priority="431" stopIfTrue="1">
      <formula>$A147&lt;&gt;""</formula>
    </cfRule>
  </conditionalFormatting>
  <conditionalFormatting sqref="F147">
    <cfRule type="expression" dxfId="419" priority="430" stopIfTrue="1">
      <formula>$A147&lt;&gt;""</formula>
    </cfRule>
  </conditionalFormatting>
  <conditionalFormatting sqref="F168">
    <cfRule type="expression" dxfId="418" priority="429" stopIfTrue="1">
      <formula>$A168&lt;&gt;""</formula>
    </cfRule>
  </conditionalFormatting>
  <conditionalFormatting sqref="F168">
    <cfRule type="expression" dxfId="417" priority="428" stopIfTrue="1">
      <formula>$A168&lt;&gt;""</formula>
    </cfRule>
  </conditionalFormatting>
  <conditionalFormatting sqref="F167">
    <cfRule type="expression" dxfId="416" priority="426" stopIfTrue="1">
      <formula>$A167&lt;&gt;""</formula>
    </cfRule>
  </conditionalFormatting>
  <conditionalFormatting sqref="F167">
    <cfRule type="expression" dxfId="415" priority="427" stopIfTrue="1">
      <formula>$A167&lt;&gt;""</formula>
    </cfRule>
  </conditionalFormatting>
  <conditionalFormatting sqref="G167">
    <cfRule type="expression" dxfId="414" priority="425" stopIfTrue="1">
      <formula>$A167&lt;&gt;""</formula>
    </cfRule>
  </conditionalFormatting>
  <conditionalFormatting sqref="G167">
    <cfRule type="expression" dxfId="413" priority="424" stopIfTrue="1">
      <formula>$A167&lt;&gt;""</formula>
    </cfRule>
  </conditionalFormatting>
  <conditionalFormatting sqref="H167">
    <cfRule type="expression" dxfId="412" priority="423" stopIfTrue="1">
      <formula>$A167&lt;&gt;""</formula>
    </cfRule>
  </conditionalFormatting>
  <conditionalFormatting sqref="G171:H171">
    <cfRule type="expression" dxfId="411" priority="422" stopIfTrue="1">
      <formula>$A171&lt;&gt;""</formula>
    </cfRule>
  </conditionalFormatting>
  <conditionalFormatting sqref="G174:H174">
    <cfRule type="expression" dxfId="410" priority="421" stopIfTrue="1">
      <formula>$A174&lt;&gt;""</formula>
    </cfRule>
  </conditionalFormatting>
  <conditionalFormatting sqref="G175:H175">
    <cfRule type="expression" dxfId="409" priority="420" stopIfTrue="1">
      <formula>$A175&lt;&gt;""</formula>
    </cfRule>
  </conditionalFormatting>
  <conditionalFormatting sqref="G176:H176">
    <cfRule type="expression" dxfId="408" priority="419" stopIfTrue="1">
      <formula>$A176&lt;&gt;""</formula>
    </cfRule>
  </conditionalFormatting>
  <conditionalFormatting sqref="F174">
    <cfRule type="expression" dxfId="407" priority="418" stopIfTrue="1">
      <formula>$A174&lt;&gt;""</formula>
    </cfRule>
  </conditionalFormatting>
  <conditionalFormatting sqref="F175">
    <cfRule type="expression" dxfId="406" priority="417" stopIfTrue="1">
      <formula>$A175&lt;&gt;""</formula>
    </cfRule>
  </conditionalFormatting>
  <conditionalFormatting sqref="F176">
    <cfRule type="expression" dxfId="405" priority="416" stopIfTrue="1">
      <formula>$A176&lt;&gt;""</formula>
    </cfRule>
  </conditionalFormatting>
  <conditionalFormatting sqref="H172">
    <cfRule type="expression" dxfId="404" priority="415" stopIfTrue="1">
      <formula>$A172&lt;&gt;""</formula>
    </cfRule>
  </conditionalFormatting>
  <conditionalFormatting sqref="G172:H172">
    <cfRule type="expression" dxfId="403" priority="414" stopIfTrue="1">
      <formula>$A172&lt;&gt;""</formula>
    </cfRule>
  </conditionalFormatting>
  <conditionalFormatting sqref="F172">
    <cfRule type="expression" dxfId="402" priority="413" stopIfTrue="1">
      <formula>$A172&lt;&gt;""</formula>
    </cfRule>
  </conditionalFormatting>
  <conditionalFormatting sqref="G187:H187">
    <cfRule type="expression" dxfId="401" priority="412" stopIfTrue="1">
      <formula>$A187&lt;&gt;""</formula>
    </cfRule>
  </conditionalFormatting>
  <conditionalFormatting sqref="F187">
    <cfRule type="expression" dxfId="400" priority="411" stopIfTrue="1">
      <formula>$A187&lt;&gt;""</formula>
    </cfRule>
  </conditionalFormatting>
  <conditionalFormatting sqref="G186:H186">
    <cfRule type="expression" dxfId="399" priority="410" stopIfTrue="1">
      <formula>$A186&lt;&gt;""</formula>
    </cfRule>
  </conditionalFormatting>
  <conditionalFormatting sqref="F186">
    <cfRule type="expression" dxfId="398" priority="409" stopIfTrue="1">
      <formula>$A186&lt;&gt;""</formula>
    </cfRule>
  </conditionalFormatting>
  <conditionalFormatting sqref="G185">
    <cfRule type="expression" dxfId="397" priority="407" stopIfTrue="1">
      <formula>$A185&lt;&gt;""</formula>
    </cfRule>
  </conditionalFormatting>
  <conditionalFormatting sqref="H185">
    <cfRule type="expression" dxfId="396" priority="408" stopIfTrue="1">
      <formula>$A185&lt;&gt;""</formula>
    </cfRule>
  </conditionalFormatting>
  <conditionalFormatting sqref="F183">
    <cfRule type="expression" dxfId="395" priority="405" stopIfTrue="1">
      <formula>$A183&lt;&gt;""</formula>
    </cfRule>
  </conditionalFormatting>
  <conditionalFormatting sqref="H183">
    <cfRule type="expression" dxfId="394" priority="404" stopIfTrue="1">
      <formula>$A183&lt;&gt;""</formula>
    </cfRule>
  </conditionalFormatting>
  <conditionalFormatting sqref="F183">
    <cfRule type="expression" dxfId="393" priority="406" stopIfTrue="1">
      <formula>$A183&lt;&gt;""</formula>
    </cfRule>
  </conditionalFormatting>
  <conditionalFormatting sqref="G183">
    <cfRule type="expression" dxfId="392" priority="402" stopIfTrue="1">
      <formula>$A183&lt;&gt;""</formula>
    </cfRule>
  </conditionalFormatting>
  <conditionalFormatting sqref="G183">
    <cfRule type="expression" dxfId="391" priority="403" stopIfTrue="1">
      <formula>$A183&lt;&gt;""</formula>
    </cfRule>
  </conditionalFormatting>
  <conditionalFormatting sqref="G188">
    <cfRule type="expression" dxfId="390" priority="400" stopIfTrue="1">
      <formula>$A188&lt;&gt;""</formula>
    </cfRule>
  </conditionalFormatting>
  <conditionalFormatting sqref="G188">
    <cfRule type="expression" dxfId="389" priority="401" stopIfTrue="1">
      <formula>$A188&lt;&gt;""</formula>
    </cfRule>
  </conditionalFormatting>
  <conditionalFormatting sqref="H188">
    <cfRule type="expression" dxfId="388" priority="399" stopIfTrue="1">
      <formula>$A188&lt;&gt;""</formula>
    </cfRule>
  </conditionalFormatting>
  <conditionalFormatting sqref="F188">
    <cfRule type="expression" dxfId="387" priority="398" stopIfTrue="1">
      <formula>$A188&lt;&gt;""</formula>
    </cfRule>
  </conditionalFormatting>
  <conditionalFormatting sqref="F188">
    <cfRule type="expression" dxfId="386" priority="397" stopIfTrue="1">
      <formula>$A188&lt;&gt;""</formula>
    </cfRule>
  </conditionalFormatting>
  <conditionalFormatting sqref="F173:H173">
    <cfRule type="expression" dxfId="385" priority="396" stopIfTrue="1">
      <formula>$A173&lt;&gt;""</formula>
    </cfRule>
  </conditionalFormatting>
  <conditionalFormatting sqref="F180:G180">
    <cfRule type="expression" dxfId="384" priority="395" stopIfTrue="1">
      <formula>$A180&lt;&gt;""</formula>
    </cfRule>
  </conditionalFormatting>
  <conditionalFormatting sqref="H180">
    <cfRule type="expression" dxfId="383" priority="393" stopIfTrue="1">
      <formula>$A180&lt;&gt;""</formula>
    </cfRule>
  </conditionalFormatting>
  <conditionalFormatting sqref="F180:G180">
    <cfRule type="expression" dxfId="382" priority="394" stopIfTrue="1">
      <formula>$A180&lt;&gt;""</formula>
    </cfRule>
  </conditionalFormatting>
  <conditionalFormatting sqref="F178">
    <cfRule type="expression" dxfId="381" priority="392" stopIfTrue="1">
      <formula>$A178&lt;&gt;""</formula>
    </cfRule>
  </conditionalFormatting>
  <conditionalFormatting sqref="F178">
    <cfRule type="expression" dxfId="380" priority="391" stopIfTrue="1">
      <formula>$A178&lt;&gt;""</formula>
    </cfRule>
  </conditionalFormatting>
  <conditionalFormatting sqref="F179">
    <cfRule type="expression" dxfId="379" priority="390" stopIfTrue="1">
      <formula>$A179&lt;&gt;""</formula>
    </cfRule>
  </conditionalFormatting>
  <conditionalFormatting sqref="F179">
    <cfRule type="expression" dxfId="378" priority="389" stopIfTrue="1">
      <formula>$A179&lt;&gt;""</formula>
    </cfRule>
  </conditionalFormatting>
  <conditionalFormatting sqref="F177">
    <cfRule type="expression" dxfId="377" priority="387" stopIfTrue="1">
      <formula>$A177&lt;&gt;""</formula>
    </cfRule>
  </conditionalFormatting>
  <conditionalFormatting sqref="F177">
    <cfRule type="expression" dxfId="376" priority="388" stopIfTrue="1">
      <formula>$A177&lt;&gt;""</formula>
    </cfRule>
  </conditionalFormatting>
  <conditionalFormatting sqref="G177:H177">
    <cfRule type="expression" dxfId="375" priority="386" stopIfTrue="1">
      <formula>$A177&lt;&gt;""</formula>
    </cfRule>
  </conditionalFormatting>
  <conditionalFormatting sqref="G189">
    <cfRule type="expression" dxfId="374" priority="385" stopIfTrue="1">
      <formula>$A189&lt;&gt;""</formula>
    </cfRule>
  </conditionalFormatting>
  <conditionalFormatting sqref="H195">
    <cfRule type="expression" dxfId="373" priority="384" stopIfTrue="1">
      <formula>$A195&lt;&gt;""</formula>
    </cfRule>
  </conditionalFormatting>
  <conditionalFormatting sqref="F195:H195">
    <cfRule type="expression" dxfId="372" priority="383" stopIfTrue="1">
      <formula>$A195&lt;&gt;""</formula>
    </cfRule>
  </conditionalFormatting>
  <conditionalFormatting sqref="F198:H198">
    <cfRule type="expression" dxfId="371" priority="382" stopIfTrue="1">
      <formula>$A198&lt;&gt;""</formula>
    </cfRule>
  </conditionalFormatting>
  <conditionalFormatting sqref="H198">
    <cfRule type="expression" dxfId="370" priority="381" stopIfTrue="1">
      <formula>$A198&lt;&gt;""</formula>
    </cfRule>
  </conditionalFormatting>
  <conditionalFormatting sqref="F198:H198">
    <cfRule type="expression" dxfId="369" priority="380" stopIfTrue="1">
      <formula>$A198&lt;&gt;""</formula>
    </cfRule>
  </conditionalFormatting>
  <conditionalFormatting sqref="G201:H201">
    <cfRule type="expression" dxfId="368" priority="379" stopIfTrue="1">
      <formula>$A201&lt;&gt;""</formula>
    </cfRule>
  </conditionalFormatting>
  <conditionalFormatting sqref="G201:H201">
    <cfRule type="expression" dxfId="367" priority="378" stopIfTrue="1">
      <formula>$A201&lt;&gt;""</formula>
    </cfRule>
  </conditionalFormatting>
  <conditionalFormatting sqref="H201">
    <cfRule type="expression" dxfId="366" priority="377" stopIfTrue="1">
      <formula>$A201&lt;&gt;""</formula>
    </cfRule>
  </conditionalFormatting>
  <conditionalFormatting sqref="G201:H201">
    <cfRule type="expression" dxfId="365" priority="376" stopIfTrue="1">
      <formula>$A201&lt;&gt;""</formula>
    </cfRule>
  </conditionalFormatting>
  <conditionalFormatting sqref="F202:H202">
    <cfRule type="expression" dxfId="364" priority="375" stopIfTrue="1">
      <formula>$A202&lt;&gt;""</formula>
    </cfRule>
  </conditionalFormatting>
  <conditionalFormatting sqref="G202:H202">
    <cfRule type="expression" dxfId="363" priority="374" stopIfTrue="1">
      <formula>$A202&lt;&gt;""</formula>
    </cfRule>
  </conditionalFormatting>
  <conditionalFormatting sqref="F202">
    <cfRule type="expression" dxfId="362" priority="373" stopIfTrue="1">
      <formula>$A202&lt;&gt;""</formula>
    </cfRule>
  </conditionalFormatting>
  <conditionalFormatting sqref="F208:H208">
    <cfRule type="expression" dxfId="361" priority="372" stopIfTrue="1">
      <formula>$A208&lt;&gt;""</formula>
    </cfRule>
  </conditionalFormatting>
  <conditionalFormatting sqref="H210">
    <cfRule type="expression" dxfId="360" priority="369" stopIfTrue="1">
      <formula>$A210&lt;&gt;""</formula>
    </cfRule>
  </conditionalFormatting>
  <conditionalFormatting sqref="F210:G210">
    <cfRule type="expression" dxfId="359" priority="370" stopIfTrue="1">
      <formula>$A210&lt;&gt;""</formula>
    </cfRule>
  </conditionalFormatting>
  <conditionalFormatting sqref="F210:G210">
    <cfRule type="expression" dxfId="358" priority="371" stopIfTrue="1">
      <formula>$A210&lt;&gt;""</formula>
    </cfRule>
  </conditionalFormatting>
  <conditionalFormatting sqref="F206:G206">
    <cfRule type="expression" dxfId="357" priority="368" stopIfTrue="1">
      <formula>$A206&lt;&gt;""</formula>
    </cfRule>
  </conditionalFormatting>
  <conditionalFormatting sqref="G206">
    <cfRule type="expression" dxfId="356" priority="367" stopIfTrue="1">
      <formula>$A206&lt;&gt;""</formula>
    </cfRule>
  </conditionalFormatting>
  <conditionalFormatting sqref="F206">
    <cfRule type="expression" dxfId="355" priority="366" stopIfTrue="1">
      <formula>$A206&lt;&gt;""</formula>
    </cfRule>
  </conditionalFormatting>
  <conditionalFormatting sqref="F207:G207">
    <cfRule type="expression" dxfId="354" priority="365" stopIfTrue="1">
      <formula>$A207&lt;&gt;""</formula>
    </cfRule>
  </conditionalFormatting>
  <conditionalFormatting sqref="G207">
    <cfRule type="expression" dxfId="353" priority="364" stopIfTrue="1">
      <formula>$A207&lt;&gt;""</formula>
    </cfRule>
  </conditionalFormatting>
  <conditionalFormatting sqref="F207">
    <cfRule type="expression" dxfId="352" priority="363" stopIfTrue="1">
      <formula>$A207&lt;&gt;""</formula>
    </cfRule>
  </conditionalFormatting>
  <conditionalFormatting sqref="F211:G211">
    <cfRule type="expression" dxfId="351" priority="362" stopIfTrue="1">
      <formula>$A211&lt;&gt;""</formula>
    </cfRule>
  </conditionalFormatting>
  <conditionalFormatting sqref="G211">
    <cfRule type="expression" dxfId="350" priority="361" stopIfTrue="1">
      <formula>$A211&lt;&gt;""</formula>
    </cfRule>
  </conditionalFormatting>
  <conditionalFormatting sqref="F211">
    <cfRule type="expression" dxfId="349" priority="360" stopIfTrue="1">
      <formula>$A211&lt;&gt;""</formula>
    </cfRule>
  </conditionalFormatting>
  <conditionalFormatting sqref="F213:G213">
    <cfRule type="expression" dxfId="348" priority="359" stopIfTrue="1">
      <formula>$A213&lt;&gt;""</formula>
    </cfRule>
  </conditionalFormatting>
  <conditionalFormatting sqref="G213">
    <cfRule type="expression" dxfId="347" priority="358" stopIfTrue="1">
      <formula>$A213&lt;&gt;""</formula>
    </cfRule>
  </conditionalFormatting>
  <conditionalFormatting sqref="F213">
    <cfRule type="expression" dxfId="346" priority="357" stopIfTrue="1">
      <formula>$A213&lt;&gt;""</formula>
    </cfRule>
  </conditionalFormatting>
  <conditionalFormatting sqref="F217">
    <cfRule type="expression" dxfId="345" priority="355" stopIfTrue="1">
      <formula>$A217&lt;&gt;""</formula>
    </cfRule>
  </conditionalFormatting>
  <conditionalFormatting sqref="F217">
    <cfRule type="expression" dxfId="344" priority="356" stopIfTrue="1">
      <formula>$A217&lt;&gt;""</formula>
    </cfRule>
  </conditionalFormatting>
  <conditionalFormatting sqref="G217">
    <cfRule type="expression" dxfId="343" priority="353" stopIfTrue="1">
      <formula>$A217&lt;&gt;""</formula>
    </cfRule>
  </conditionalFormatting>
  <conditionalFormatting sqref="G217">
    <cfRule type="expression" dxfId="342" priority="354" stopIfTrue="1">
      <formula>$A217&lt;&gt;""</formula>
    </cfRule>
  </conditionalFormatting>
  <conditionalFormatting sqref="F212">
    <cfRule type="expression" dxfId="341" priority="351" stopIfTrue="1">
      <formula>$A212&lt;&gt;""</formula>
    </cfRule>
  </conditionalFormatting>
  <conditionalFormatting sqref="F212">
    <cfRule type="expression" dxfId="340" priority="352" stopIfTrue="1">
      <formula>$A212&lt;&gt;""</formula>
    </cfRule>
  </conditionalFormatting>
  <conditionalFormatting sqref="G212">
    <cfRule type="expression" dxfId="339" priority="349" stopIfTrue="1">
      <formula>$A212&lt;&gt;""</formula>
    </cfRule>
  </conditionalFormatting>
  <conditionalFormatting sqref="G212">
    <cfRule type="expression" dxfId="338" priority="350" stopIfTrue="1">
      <formula>$A212&lt;&gt;""</formula>
    </cfRule>
  </conditionalFormatting>
  <conditionalFormatting sqref="F209:G209">
    <cfRule type="expression" dxfId="337" priority="348" stopIfTrue="1">
      <formula>$A209&lt;&gt;""</formula>
    </cfRule>
  </conditionalFormatting>
  <conditionalFormatting sqref="F209:G209">
    <cfRule type="expression" dxfId="336" priority="347" stopIfTrue="1">
      <formula>$A209&lt;&gt;""</formula>
    </cfRule>
  </conditionalFormatting>
  <conditionalFormatting sqref="H209">
    <cfRule type="expression" dxfId="335" priority="346" stopIfTrue="1">
      <formula>$A209&lt;&gt;""</formula>
    </cfRule>
  </conditionalFormatting>
  <conditionalFormatting sqref="H209">
    <cfRule type="expression" dxfId="334" priority="345" stopIfTrue="1">
      <formula>$A209&lt;&gt;""</formula>
    </cfRule>
  </conditionalFormatting>
  <conditionalFormatting sqref="F204:G204">
    <cfRule type="expression" dxfId="333" priority="344" stopIfTrue="1">
      <formula>$A204&lt;&gt;""</formula>
    </cfRule>
  </conditionalFormatting>
  <conditionalFormatting sqref="G216:H216">
    <cfRule type="expression" dxfId="332" priority="343" stopIfTrue="1">
      <formula>$A216&lt;&gt;""</formula>
    </cfRule>
  </conditionalFormatting>
  <conditionalFormatting sqref="F189">
    <cfRule type="expression" dxfId="331" priority="342" stopIfTrue="1">
      <formula>$A189&lt;&gt;""</formula>
    </cfRule>
  </conditionalFormatting>
  <conditionalFormatting sqref="F189">
    <cfRule type="expression" dxfId="330" priority="341" stopIfTrue="1">
      <formula>$A189&lt;&gt;""</formula>
    </cfRule>
  </conditionalFormatting>
  <conditionalFormatting sqref="G215">
    <cfRule type="expression" dxfId="329" priority="338" stopIfTrue="1">
      <formula>$A215&lt;&gt;""</formula>
    </cfRule>
  </conditionalFormatting>
  <conditionalFormatting sqref="G219:H219">
    <cfRule type="expression" dxfId="328" priority="337" stopIfTrue="1">
      <formula>$A219&lt;&gt;""</formula>
    </cfRule>
  </conditionalFormatting>
  <conditionalFormatting sqref="G221:H221">
    <cfRule type="expression" dxfId="327" priority="336" stopIfTrue="1">
      <formula>$A221&lt;&gt;""</formula>
    </cfRule>
  </conditionalFormatting>
  <conditionalFormatting sqref="G218">
    <cfRule type="expression" dxfId="326" priority="335" stopIfTrue="1">
      <formula>$A218&lt;&gt;""</formula>
    </cfRule>
  </conditionalFormatting>
  <conditionalFormatting sqref="J171">
    <cfRule type="expression" dxfId="325" priority="334" stopIfTrue="1">
      <formula>$A171&lt;&gt;""</formula>
    </cfRule>
  </conditionalFormatting>
  <conditionalFormatting sqref="J172">
    <cfRule type="expression" dxfId="324" priority="333" stopIfTrue="1">
      <formula>$A172&lt;&gt;""</formula>
    </cfRule>
  </conditionalFormatting>
  <conditionalFormatting sqref="J173">
    <cfRule type="expression" dxfId="323" priority="332" stopIfTrue="1">
      <formula>$A173&lt;&gt;""</formula>
    </cfRule>
  </conditionalFormatting>
  <conditionalFormatting sqref="J174">
    <cfRule type="expression" dxfId="322" priority="331" stopIfTrue="1">
      <formula>$A174&lt;&gt;""</formula>
    </cfRule>
  </conditionalFormatting>
  <conditionalFormatting sqref="J175">
    <cfRule type="expression" dxfId="321" priority="330" stopIfTrue="1">
      <formula>$A175&lt;&gt;""</formula>
    </cfRule>
  </conditionalFormatting>
  <conditionalFormatting sqref="J176">
    <cfRule type="expression" dxfId="320" priority="329" stopIfTrue="1">
      <formula>$A176&lt;&gt;""</formula>
    </cfRule>
  </conditionalFormatting>
  <conditionalFormatting sqref="J177">
    <cfRule type="expression" dxfId="319" priority="328" stopIfTrue="1">
      <formula>$A177&lt;&gt;""</formula>
    </cfRule>
  </conditionalFormatting>
  <conditionalFormatting sqref="J178">
    <cfRule type="expression" dxfId="318" priority="327" stopIfTrue="1">
      <formula>$A178&lt;&gt;""</formula>
    </cfRule>
  </conditionalFormatting>
  <conditionalFormatting sqref="J179">
    <cfRule type="expression" dxfId="317" priority="326" stopIfTrue="1">
      <formula>$A179&lt;&gt;""</formula>
    </cfRule>
  </conditionalFormatting>
  <conditionalFormatting sqref="J180">
    <cfRule type="expression" dxfId="316" priority="325" stopIfTrue="1">
      <formula>$A180&lt;&gt;""</formula>
    </cfRule>
  </conditionalFormatting>
  <conditionalFormatting sqref="J181">
    <cfRule type="expression" dxfId="315" priority="324" stopIfTrue="1">
      <formula>$A181&lt;&gt;""</formula>
    </cfRule>
  </conditionalFormatting>
  <conditionalFormatting sqref="J182">
    <cfRule type="expression" dxfId="314" priority="323" stopIfTrue="1">
      <formula>$A182&lt;&gt;""</formula>
    </cfRule>
  </conditionalFormatting>
  <conditionalFormatting sqref="J183">
    <cfRule type="expression" dxfId="313" priority="322" stopIfTrue="1">
      <formula>$A183&lt;&gt;""</formula>
    </cfRule>
  </conditionalFormatting>
  <conditionalFormatting sqref="J184">
    <cfRule type="expression" dxfId="312" priority="321" stopIfTrue="1">
      <formula>$A184&lt;&gt;""</formula>
    </cfRule>
  </conditionalFormatting>
  <conditionalFormatting sqref="J185">
    <cfRule type="expression" dxfId="311" priority="320" stopIfTrue="1">
      <formula>$A185&lt;&gt;""</formula>
    </cfRule>
  </conditionalFormatting>
  <conditionalFormatting sqref="J186">
    <cfRule type="expression" dxfId="310" priority="319" stopIfTrue="1">
      <formula>$A186&lt;&gt;""</formula>
    </cfRule>
  </conditionalFormatting>
  <conditionalFormatting sqref="J187">
    <cfRule type="expression" dxfId="309" priority="318" stopIfTrue="1">
      <formula>$A187&lt;&gt;""</formula>
    </cfRule>
  </conditionalFormatting>
  <conditionalFormatting sqref="J188">
    <cfRule type="expression" dxfId="308" priority="317" stopIfTrue="1">
      <formula>$A188&lt;&gt;""</formula>
    </cfRule>
  </conditionalFormatting>
  <conditionalFormatting sqref="J189">
    <cfRule type="expression" dxfId="307" priority="316" stopIfTrue="1">
      <formula>$A189&lt;&gt;""</formula>
    </cfRule>
  </conditionalFormatting>
  <conditionalFormatting sqref="J190">
    <cfRule type="expression" dxfId="306" priority="315" stopIfTrue="1">
      <formula>$A190&lt;&gt;""</formula>
    </cfRule>
  </conditionalFormatting>
  <conditionalFormatting sqref="J191">
    <cfRule type="expression" dxfId="305" priority="314" stopIfTrue="1">
      <formula>$A191&lt;&gt;""</formula>
    </cfRule>
  </conditionalFormatting>
  <conditionalFormatting sqref="J192">
    <cfRule type="expression" dxfId="304" priority="313" stopIfTrue="1">
      <formula>$A192&lt;&gt;""</formula>
    </cfRule>
  </conditionalFormatting>
  <conditionalFormatting sqref="J193">
    <cfRule type="expression" dxfId="303" priority="312" stopIfTrue="1">
      <formula>$A193&lt;&gt;""</formula>
    </cfRule>
  </conditionalFormatting>
  <conditionalFormatting sqref="J194">
    <cfRule type="expression" dxfId="302" priority="311" stopIfTrue="1">
      <formula>$A194&lt;&gt;""</formula>
    </cfRule>
  </conditionalFormatting>
  <conditionalFormatting sqref="J195">
    <cfRule type="expression" dxfId="301" priority="310" stopIfTrue="1">
      <formula>$A195&lt;&gt;""</formula>
    </cfRule>
  </conditionalFormatting>
  <conditionalFormatting sqref="J196">
    <cfRule type="expression" dxfId="300" priority="309" stopIfTrue="1">
      <formula>$A196&lt;&gt;""</formula>
    </cfRule>
  </conditionalFormatting>
  <conditionalFormatting sqref="J197">
    <cfRule type="expression" dxfId="299" priority="308" stopIfTrue="1">
      <formula>$A197&lt;&gt;""</formula>
    </cfRule>
  </conditionalFormatting>
  <conditionalFormatting sqref="J198">
    <cfRule type="expression" dxfId="298" priority="307" stopIfTrue="1">
      <formula>$A198&lt;&gt;""</formula>
    </cfRule>
  </conditionalFormatting>
  <conditionalFormatting sqref="J199">
    <cfRule type="expression" dxfId="297" priority="306" stopIfTrue="1">
      <formula>$A199&lt;&gt;""</formula>
    </cfRule>
  </conditionalFormatting>
  <conditionalFormatting sqref="J200">
    <cfRule type="expression" dxfId="296" priority="305" stopIfTrue="1">
      <formula>$A200&lt;&gt;""</formula>
    </cfRule>
  </conditionalFormatting>
  <conditionalFormatting sqref="J201">
    <cfRule type="expression" dxfId="295" priority="304" stopIfTrue="1">
      <formula>$A201&lt;&gt;""</formula>
    </cfRule>
  </conditionalFormatting>
  <conditionalFormatting sqref="J202">
    <cfRule type="expression" dxfId="294" priority="303" stopIfTrue="1">
      <formula>$A202&lt;&gt;""</formula>
    </cfRule>
  </conditionalFormatting>
  <conditionalFormatting sqref="J203">
    <cfRule type="expression" dxfId="293" priority="302" stopIfTrue="1">
      <formula>$A203&lt;&gt;""</formula>
    </cfRule>
  </conditionalFormatting>
  <conditionalFormatting sqref="J204">
    <cfRule type="expression" dxfId="292" priority="301" stopIfTrue="1">
      <formula>$A204&lt;&gt;""</formula>
    </cfRule>
  </conditionalFormatting>
  <conditionalFormatting sqref="J205">
    <cfRule type="expression" dxfId="291" priority="300" stopIfTrue="1">
      <formula>$A205&lt;&gt;""</formula>
    </cfRule>
  </conditionalFormatting>
  <conditionalFormatting sqref="J206">
    <cfRule type="expression" dxfId="290" priority="299" stopIfTrue="1">
      <formula>$A206&lt;&gt;""</formula>
    </cfRule>
  </conditionalFormatting>
  <conditionalFormatting sqref="J207">
    <cfRule type="expression" dxfId="289" priority="298" stopIfTrue="1">
      <formula>$A207&lt;&gt;""</formula>
    </cfRule>
  </conditionalFormatting>
  <conditionalFormatting sqref="J208">
    <cfRule type="expression" dxfId="288" priority="297" stopIfTrue="1">
      <formula>$A208&lt;&gt;""</formula>
    </cfRule>
  </conditionalFormatting>
  <conditionalFormatting sqref="J209">
    <cfRule type="expression" dxfId="287" priority="296" stopIfTrue="1">
      <formula>$A209&lt;&gt;""</formula>
    </cfRule>
  </conditionalFormatting>
  <conditionalFormatting sqref="J210">
    <cfRule type="expression" dxfId="286" priority="295" stopIfTrue="1">
      <formula>$A210&lt;&gt;""</formula>
    </cfRule>
  </conditionalFormatting>
  <conditionalFormatting sqref="J211">
    <cfRule type="expression" dxfId="285" priority="294" stopIfTrue="1">
      <formula>$A211&lt;&gt;""</formula>
    </cfRule>
  </conditionalFormatting>
  <conditionalFormatting sqref="J212">
    <cfRule type="expression" dxfId="284" priority="293" stopIfTrue="1">
      <formula>$A212&lt;&gt;""</formula>
    </cfRule>
  </conditionalFormatting>
  <conditionalFormatting sqref="J213">
    <cfRule type="expression" dxfId="283" priority="292" stopIfTrue="1">
      <formula>$A213&lt;&gt;""</formula>
    </cfRule>
  </conditionalFormatting>
  <conditionalFormatting sqref="J214">
    <cfRule type="expression" dxfId="282" priority="291" stopIfTrue="1">
      <formula>$A214&lt;&gt;""</formula>
    </cfRule>
  </conditionalFormatting>
  <conditionalFormatting sqref="J215">
    <cfRule type="expression" dxfId="281" priority="290" stopIfTrue="1">
      <formula>$A215&lt;&gt;""</formula>
    </cfRule>
  </conditionalFormatting>
  <conditionalFormatting sqref="J216">
    <cfRule type="expression" dxfId="280" priority="289" stopIfTrue="1">
      <formula>$A216&lt;&gt;""</formula>
    </cfRule>
  </conditionalFormatting>
  <conditionalFormatting sqref="J217">
    <cfRule type="expression" dxfId="279" priority="288" stopIfTrue="1">
      <formula>$A217&lt;&gt;""</formula>
    </cfRule>
  </conditionalFormatting>
  <conditionalFormatting sqref="J218">
    <cfRule type="expression" dxfId="278" priority="287" stopIfTrue="1">
      <formula>$A218&lt;&gt;""</formula>
    </cfRule>
  </conditionalFormatting>
  <conditionalFormatting sqref="J219">
    <cfRule type="expression" dxfId="277" priority="286" stopIfTrue="1">
      <formula>$A219&lt;&gt;""</formula>
    </cfRule>
  </conditionalFormatting>
  <conditionalFormatting sqref="J220">
    <cfRule type="expression" dxfId="276" priority="285" stopIfTrue="1">
      <formula>$A220&lt;&gt;""</formula>
    </cfRule>
  </conditionalFormatting>
  <conditionalFormatting sqref="J221">
    <cfRule type="expression" dxfId="275" priority="284" stopIfTrue="1">
      <formula>$A221&lt;&gt;""</formula>
    </cfRule>
  </conditionalFormatting>
  <conditionalFormatting sqref="J222">
    <cfRule type="expression" dxfId="274" priority="283" stopIfTrue="1">
      <formula>$A222&lt;&gt;""</formula>
    </cfRule>
  </conditionalFormatting>
  <conditionalFormatting sqref="J223">
    <cfRule type="expression" dxfId="273" priority="282" stopIfTrue="1">
      <formula>$A223&lt;&gt;""</formula>
    </cfRule>
  </conditionalFormatting>
  <conditionalFormatting sqref="J224">
    <cfRule type="expression" dxfId="272" priority="281" stopIfTrue="1">
      <formula>$A224&lt;&gt;""</formula>
    </cfRule>
  </conditionalFormatting>
  <conditionalFormatting sqref="J225">
    <cfRule type="expression" dxfId="271" priority="280" stopIfTrue="1">
      <formula>$A225&lt;&gt;""</formula>
    </cfRule>
  </conditionalFormatting>
  <conditionalFormatting sqref="J226">
    <cfRule type="expression" dxfId="270" priority="279" stopIfTrue="1">
      <formula>$A226&lt;&gt;""</formula>
    </cfRule>
  </conditionalFormatting>
  <conditionalFormatting sqref="J227">
    <cfRule type="expression" dxfId="269" priority="278" stopIfTrue="1">
      <formula>$A227&lt;&gt;""</formula>
    </cfRule>
  </conditionalFormatting>
  <conditionalFormatting sqref="J228">
    <cfRule type="expression" dxfId="268" priority="277" stopIfTrue="1">
      <formula>$A228&lt;&gt;""</formula>
    </cfRule>
  </conditionalFormatting>
  <conditionalFormatting sqref="J229">
    <cfRule type="expression" dxfId="267" priority="276" stopIfTrue="1">
      <formula>$A229&lt;&gt;""</formula>
    </cfRule>
  </conditionalFormatting>
  <conditionalFormatting sqref="J230">
    <cfRule type="expression" dxfId="266" priority="275" stopIfTrue="1">
      <formula>$A230&lt;&gt;""</formula>
    </cfRule>
  </conditionalFormatting>
  <conditionalFormatting sqref="J231">
    <cfRule type="expression" dxfId="265" priority="274" stopIfTrue="1">
      <formula>$A231&lt;&gt;""</formula>
    </cfRule>
  </conditionalFormatting>
  <conditionalFormatting sqref="J232">
    <cfRule type="expression" dxfId="264" priority="273" stopIfTrue="1">
      <formula>$A232&lt;&gt;""</formula>
    </cfRule>
  </conditionalFormatting>
  <conditionalFormatting sqref="J233">
    <cfRule type="expression" dxfId="263" priority="272" stopIfTrue="1">
      <formula>$A233&lt;&gt;""</formula>
    </cfRule>
  </conditionalFormatting>
  <conditionalFormatting sqref="J234">
    <cfRule type="expression" dxfId="262" priority="271" stopIfTrue="1">
      <formula>$A234&lt;&gt;""</formula>
    </cfRule>
  </conditionalFormatting>
  <conditionalFormatting sqref="J235">
    <cfRule type="expression" dxfId="261" priority="270" stopIfTrue="1">
      <formula>$A235&lt;&gt;""</formula>
    </cfRule>
  </conditionalFormatting>
  <conditionalFormatting sqref="H240">
    <cfRule type="expression" dxfId="260" priority="269" stopIfTrue="1">
      <formula>$A240&lt;&gt;""</formula>
    </cfRule>
  </conditionalFormatting>
  <conditionalFormatting sqref="G240">
    <cfRule type="expression" dxfId="259" priority="268" stopIfTrue="1">
      <formula>$A240&lt;&gt;""</formula>
    </cfRule>
  </conditionalFormatting>
  <conditionalFormatting sqref="H241">
    <cfRule type="expression" dxfId="258" priority="267" stopIfTrue="1">
      <formula>$A241&lt;&gt;""</formula>
    </cfRule>
  </conditionalFormatting>
  <conditionalFormatting sqref="G241">
    <cfRule type="expression" dxfId="257" priority="266" stopIfTrue="1">
      <formula>$A241&lt;&gt;""</formula>
    </cfRule>
  </conditionalFormatting>
  <conditionalFormatting sqref="H247">
    <cfRule type="expression" dxfId="256" priority="265" stopIfTrue="1">
      <formula>$A247&lt;&gt;""</formula>
    </cfRule>
  </conditionalFormatting>
  <conditionalFormatting sqref="H248">
    <cfRule type="expression" dxfId="255" priority="264" stopIfTrue="1">
      <formula>$A248&lt;&gt;""</formula>
    </cfRule>
  </conditionalFormatting>
  <conditionalFormatting sqref="G248">
    <cfRule type="expression" dxfId="254" priority="262" stopIfTrue="1">
      <formula>$A248&lt;&gt;""</formula>
    </cfRule>
  </conditionalFormatting>
  <conditionalFormatting sqref="G248">
    <cfRule type="expression" dxfId="253" priority="263" stopIfTrue="1">
      <formula>$A248&lt;&gt;""</formula>
    </cfRule>
  </conditionalFormatting>
  <conditionalFormatting sqref="H255">
    <cfRule type="expression" dxfId="252" priority="261" stopIfTrue="1">
      <formula>$A255&lt;&gt;""</formula>
    </cfRule>
  </conditionalFormatting>
  <conditionalFormatting sqref="H256">
    <cfRule type="expression" dxfId="251" priority="260" stopIfTrue="1">
      <formula>$A256&lt;&gt;""</formula>
    </cfRule>
  </conditionalFormatting>
  <conditionalFormatting sqref="G228">
    <cfRule type="expression" dxfId="250" priority="259" stopIfTrue="1">
      <formula>$A228&lt;&gt;""</formula>
    </cfRule>
  </conditionalFormatting>
  <conditionalFormatting sqref="J236">
    <cfRule type="expression" dxfId="249" priority="258" stopIfTrue="1">
      <formula>$A236&lt;&gt;""</formula>
    </cfRule>
  </conditionalFormatting>
  <conditionalFormatting sqref="J237">
    <cfRule type="expression" dxfId="248" priority="257" stopIfTrue="1">
      <formula>$A237&lt;&gt;""</formula>
    </cfRule>
  </conditionalFormatting>
  <conditionalFormatting sqref="J238">
    <cfRule type="expression" dxfId="247" priority="256" stopIfTrue="1">
      <formula>$A238&lt;&gt;""</formula>
    </cfRule>
  </conditionalFormatting>
  <conditionalFormatting sqref="J239">
    <cfRule type="expression" dxfId="246" priority="255" stopIfTrue="1">
      <formula>$A239&lt;&gt;""</formula>
    </cfRule>
  </conditionalFormatting>
  <conditionalFormatting sqref="J240">
    <cfRule type="expression" dxfId="245" priority="254" stopIfTrue="1">
      <formula>$A240&lt;&gt;""</formula>
    </cfRule>
  </conditionalFormatting>
  <conditionalFormatting sqref="J241">
    <cfRule type="expression" dxfId="244" priority="253" stopIfTrue="1">
      <formula>$A241&lt;&gt;""</formula>
    </cfRule>
  </conditionalFormatting>
  <conditionalFormatting sqref="J242">
    <cfRule type="expression" dxfId="243" priority="252" stopIfTrue="1">
      <formula>$A242&lt;&gt;""</formula>
    </cfRule>
  </conditionalFormatting>
  <conditionalFormatting sqref="J243">
    <cfRule type="expression" dxfId="242" priority="251" stopIfTrue="1">
      <formula>$A243&lt;&gt;""</formula>
    </cfRule>
  </conditionalFormatting>
  <conditionalFormatting sqref="J244">
    <cfRule type="expression" dxfId="241" priority="250" stopIfTrue="1">
      <formula>$A244&lt;&gt;""</formula>
    </cfRule>
  </conditionalFormatting>
  <conditionalFormatting sqref="J245">
    <cfRule type="expression" dxfId="240" priority="249" stopIfTrue="1">
      <formula>$A245&lt;&gt;""</formula>
    </cfRule>
  </conditionalFormatting>
  <conditionalFormatting sqref="J246">
    <cfRule type="expression" dxfId="239" priority="248" stopIfTrue="1">
      <formula>$A246&lt;&gt;""</formula>
    </cfRule>
  </conditionalFormatting>
  <conditionalFormatting sqref="J247">
    <cfRule type="expression" dxfId="238" priority="247" stopIfTrue="1">
      <formula>$A247&lt;&gt;""</formula>
    </cfRule>
  </conditionalFormatting>
  <conditionalFormatting sqref="J248">
    <cfRule type="expression" dxfId="237" priority="246" stopIfTrue="1">
      <formula>$A248&lt;&gt;""</formula>
    </cfRule>
  </conditionalFormatting>
  <conditionalFormatting sqref="J249">
    <cfRule type="expression" dxfId="236" priority="245" stopIfTrue="1">
      <formula>$A249&lt;&gt;""</formula>
    </cfRule>
  </conditionalFormatting>
  <conditionalFormatting sqref="J250">
    <cfRule type="expression" dxfId="235" priority="244" stopIfTrue="1">
      <formula>$A250&lt;&gt;""</formula>
    </cfRule>
  </conditionalFormatting>
  <conditionalFormatting sqref="J251">
    <cfRule type="expression" dxfId="234" priority="243" stopIfTrue="1">
      <formula>$A251&lt;&gt;""</formula>
    </cfRule>
  </conditionalFormatting>
  <conditionalFormatting sqref="J252">
    <cfRule type="expression" dxfId="233" priority="242" stopIfTrue="1">
      <formula>$A252&lt;&gt;""</formula>
    </cfRule>
  </conditionalFormatting>
  <conditionalFormatting sqref="J253">
    <cfRule type="expression" dxfId="232" priority="241" stopIfTrue="1">
      <formula>$A253&lt;&gt;""</formula>
    </cfRule>
  </conditionalFormatting>
  <conditionalFormatting sqref="J254">
    <cfRule type="expression" dxfId="231" priority="240" stopIfTrue="1">
      <formula>$A254&lt;&gt;""</formula>
    </cfRule>
  </conditionalFormatting>
  <conditionalFormatting sqref="J255">
    <cfRule type="expression" dxfId="230" priority="239" stopIfTrue="1">
      <formula>$A255&lt;&gt;""</formula>
    </cfRule>
  </conditionalFormatting>
  <conditionalFormatting sqref="J256">
    <cfRule type="expression" dxfId="229" priority="238" stopIfTrue="1">
      <formula>$A256&lt;&gt;""</formula>
    </cfRule>
  </conditionalFormatting>
  <conditionalFormatting sqref="J257">
    <cfRule type="expression" dxfId="228" priority="237" stopIfTrue="1">
      <formula>$A257&lt;&gt;""</formula>
    </cfRule>
  </conditionalFormatting>
  <conditionalFormatting sqref="J258">
    <cfRule type="expression" dxfId="227" priority="236" stopIfTrue="1">
      <formula>$A258&lt;&gt;""</formula>
    </cfRule>
  </conditionalFormatting>
  <conditionalFormatting sqref="J259">
    <cfRule type="expression" dxfId="226" priority="235" stopIfTrue="1">
      <formula>$A259&lt;&gt;""</formula>
    </cfRule>
  </conditionalFormatting>
  <conditionalFormatting sqref="J260">
    <cfRule type="expression" dxfId="225" priority="234" stopIfTrue="1">
      <formula>$A260&lt;&gt;""</formula>
    </cfRule>
  </conditionalFormatting>
  <conditionalFormatting sqref="J261">
    <cfRule type="expression" dxfId="224" priority="233" stopIfTrue="1">
      <formula>$A261&lt;&gt;""</formula>
    </cfRule>
  </conditionalFormatting>
  <conditionalFormatting sqref="D242">
    <cfRule type="expression" dxfId="223" priority="232" stopIfTrue="1">
      <formula>$A242&lt;&gt;""</formula>
    </cfRule>
  </conditionalFormatting>
  <conditionalFormatting sqref="D243">
    <cfRule type="expression" dxfId="222" priority="231" stopIfTrue="1">
      <formula>$A243&lt;&gt;""</formula>
    </cfRule>
  </conditionalFormatting>
  <conditionalFormatting sqref="F224">
    <cfRule type="expression" dxfId="221" priority="230" stopIfTrue="1">
      <formula>$A224&lt;&gt;""</formula>
    </cfRule>
  </conditionalFormatting>
  <conditionalFormatting sqref="F224">
    <cfRule type="expression" dxfId="220" priority="229" stopIfTrue="1">
      <formula>$A224&lt;&gt;""</formula>
    </cfRule>
  </conditionalFormatting>
  <conditionalFormatting sqref="F225">
    <cfRule type="expression" dxfId="219" priority="228" stopIfTrue="1">
      <formula>$A225&lt;&gt;""</formula>
    </cfRule>
  </conditionalFormatting>
  <conditionalFormatting sqref="F225">
    <cfRule type="expression" dxfId="218" priority="227" stopIfTrue="1">
      <formula>$A225&lt;&gt;""</formula>
    </cfRule>
  </conditionalFormatting>
  <conditionalFormatting sqref="F226">
    <cfRule type="expression" dxfId="217" priority="226" stopIfTrue="1">
      <formula>$A226&lt;&gt;""</formula>
    </cfRule>
  </conditionalFormatting>
  <conditionalFormatting sqref="F226">
    <cfRule type="expression" dxfId="216" priority="225" stopIfTrue="1">
      <formula>$A226&lt;&gt;""</formula>
    </cfRule>
  </conditionalFormatting>
  <conditionalFormatting sqref="F227">
    <cfRule type="expression" dxfId="215" priority="224" stopIfTrue="1">
      <formula>$A227&lt;&gt;""</formula>
    </cfRule>
  </conditionalFormatting>
  <conditionalFormatting sqref="F227">
    <cfRule type="expression" dxfId="214" priority="223" stopIfTrue="1">
      <formula>$A227&lt;&gt;""</formula>
    </cfRule>
  </conditionalFormatting>
  <conditionalFormatting sqref="F236">
    <cfRule type="expression" dxfId="213" priority="222" stopIfTrue="1">
      <formula>$A236&lt;&gt;""</formula>
    </cfRule>
  </conditionalFormatting>
  <conditionalFormatting sqref="F236">
    <cfRule type="expression" dxfId="212" priority="221" stopIfTrue="1">
      <formula>$A236&lt;&gt;""</formula>
    </cfRule>
  </conditionalFormatting>
  <conditionalFormatting sqref="F239">
    <cfRule type="expression" dxfId="211" priority="220" stopIfTrue="1">
      <formula>$A239&lt;&gt;""</formula>
    </cfRule>
  </conditionalFormatting>
  <conditionalFormatting sqref="F239">
    <cfRule type="expression" dxfId="210" priority="219" stopIfTrue="1">
      <formula>$A239&lt;&gt;""</formula>
    </cfRule>
  </conditionalFormatting>
  <conditionalFormatting sqref="F229">
    <cfRule type="expression" dxfId="209" priority="218" stopIfTrue="1">
      <formula>$A229&lt;&gt;""</formula>
    </cfRule>
  </conditionalFormatting>
  <conditionalFormatting sqref="F229">
    <cfRule type="expression" dxfId="208" priority="217" stopIfTrue="1">
      <formula>$A229&lt;&gt;""</formula>
    </cfRule>
  </conditionalFormatting>
  <conditionalFormatting sqref="F230">
    <cfRule type="expression" dxfId="207" priority="216" stopIfTrue="1">
      <formula>$A230&lt;&gt;""</formula>
    </cfRule>
  </conditionalFormatting>
  <conditionalFormatting sqref="F230">
    <cfRule type="expression" dxfId="206" priority="215" stopIfTrue="1">
      <formula>$A230&lt;&gt;""</formula>
    </cfRule>
  </conditionalFormatting>
  <conditionalFormatting sqref="F231">
    <cfRule type="expression" dxfId="205" priority="214" stopIfTrue="1">
      <formula>$A231&lt;&gt;""</formula>
    </cfRule>
  </conditionalFormatting>
  <conditionalFormatting sqref="F231">
    <cfRule type="expression" dxfId="204" priority="213" stopIfTrue="1">
      <formula>$A231&lt;&gt;""</formula>
    </cfRule>
  </conditionalFormatting>
  <conditionalFormatting sqref="F232">
    <cfRule type="expression" dxfId="203" priority="212" stopIfTrue="1">
      <formula>$A232&lt;&gt;""</formula>
    </cfRule>
  </conditionalFormatting>
  <conditionalFormatting sqref="F232">
    <cfRule type="expression" dxfId="202" priority="211" stopIfTrue="1">
      <formula>$A232&lt;&gt;""</formula>
    </cfRule>
  </conditionalFormatting>
  <conditionalFormatting sqref="F233">
    <cfRule type="expression" dxfId="201" priority="210" stopIfTrue="1">
      <formula>$A233&lt;&gt;""</formula>
    </cfRule>
  </conditionalFormatting>
  <conditionalFormatting sqref="F233">
    <cfRule type="expression" dxfId="200" priority="209" stopIfTrue="1">
      <formula>$A233&lt;&gt;""</formula>
    </cfRule>
  </conditionalFormatting>
  <conditionalFormatting sqref="F234">
    <cfRule type="expression" dxfId="199" priority="208" stopIfTrue="1">
      <formula>$A234&lt;&gt;""</formula>
    </cfRule>
  </conditionalFormatting>
  <conditionalFormatting sqref="F234">
    <cfRule type="expression" dxfId="198" priority="207" stopIfTrue="1">
      <formula>$A234&lt;&gt;""</formula>
    </cfRule>
  </conditionalFormatting>
  <conditionalFormatting sqref="H230">
    <cfRule type="expression" dxfId="197" priority="206" stopIfTrue="1">
      <formula>$A230&lt;&gt;""</formula>
    </cfRule>
  </conditionalFormatting>
  <conditionalFormatting sqref="H231">
    <cfRule type="expression" dxfId="196" priority="205" stopIfTrue="1">
      <formula>$A231&lt;&gt;""</formula>
    </cfRule>
  </conditionalFormatting>
  <conditionalFormatting sqref="F235">
    <cfRule type="expression" dxfId="195" priority="204" stopIfTrue="1">
      <formula>$A235&lt;&gt;""</formula>
    </cfRule>
  </conditionalFormatting>
  <conditionalFormatting sqref="F237">
    <cfRule type="expression" dxfId="194" priority="203" stopIfTrue="1">
      <formula>$A237&lt;&gt;""</formula>
    </cfRule>
  </conditionalFormatting>
  <conditionalFormatting sqref="F237">
    <cfRule type="expression" dxfId="193" priority="202" stopIfTrue="1">
      <formula>$A237&lt;&gt;""</formula>
    </cfRule>
  </conditionalFormatting>
  <conditionalFormatting sqref="G245">
    <cfRule type="expression" dxfId="192" priority="201" stopIfTrue="1">
      <formula>$A245&lt;&gt;""</formula>
    </cfRule>
  </conditionalFormatting>
  <conditionalFormatting sqref="F201">
    <cfRule type="expression" dxfId="191" priority="200" stopIfTrue="1">
      <formula>$A201&lt;&gt;""</formula>
    </cfRule>
  </conditionalFormatting>
  <conditionalFormatting sqref="F201">
    <cfRule type="expression" dxfId="190" priority="199" stopIfTrue="1">
      <formula>$A201&lt;&gt;""</formula>
    </cfRule>
  </conditionalFormatting>
  <conditionalFormatting sqref="F201">
    <cfRule type="expression" dxfId="189" priority="198" stopIfTrue="1">
      <formula>$A201&lt;&gt;""</formula>
    </cfRule>
  </conditionalFormatting>
  <conditionalFormatting sqref="F256">
    <cfRule type="expression" dxfId="188" priority="197" stopIfTrue="1">
      <formula>$A256&lt;&gt;""</formula>
    </cfRule>
  </conditionalFormatting>
  <conditionalFormatting sqref="F256">
    <cfRule type="expression" dxfId="187" priority="196" stopIfTrue="1">
      <formula>$A256&lt;&gt;""</formula>
    </cfRule>
  </conditionalFormatting>
  <conditionalFormatting sqref="J262">
    <cfRule type="expression" dxfId="186" priority="195" stopIfTrue="1">
      <formula>$A262&lt;&gt;""</formula>
    </cfRule>
  </conditionalFormatting>
  <conditionalFormatting sqref="J263">
    <cfRule type="expression" dxfId="185" priority="194" stopIfTrue="1">
      <formula>$A263&lt;&gt;""</formula>
    </cfRule>
  </conditionalFormatting>
  <conditionalFormatting sqref="J264">
    <cfRule type="expression" dxfId="184" priority="193" stopIfTrue="1">
      <formula>$A264&lt;&gt;""</formula>
    </cfRule>
  </conditionalFormatting>
  <conditionalFormatting sqref="J265">
    <cfRule type="expression" dxfId="183" priority="192" stopIfTrue="1">
      <formula>$A265&lt;&gt;""</formula>
    </cfRule>
  </conditionalFormatting>
  <conditionalFormatting sqref="J266">
    <cfRule type="expression" dxfId="182" priority="191" stopIfTrue="1">
      <formula>$A266&lt;&gt;""</formula>
    </cfRule>
  </conditionalFormatting>
  <conditionalFormatting sqref="J267">
    <cfRule type="expression" dxfId="181" priority="190" stopIfTrue="1">
      <formula>$A267&lt;&gt;""</formula>
    </cfRule>
  </conditionalFormatting>
  <conditionalFormatting sqref="J268">
    <cfRule type="expression" dxfId="180" priority="189" stopIfTrue="1">
      <formula>$A268&lt;&gt;""</formula>
    </cfRule>
  </conditionalFormatting>
  <conditionalFormatting sqref="J269">
    <cfRule type="expression" dxfId="179" priority="188" stopIfTrue="1">
      <formula>$A269&lt;&gt;""</formula>
    </cfRule>
  </conditionalFormatting>
  <conditionalFormatting sqref="J270">
    <cfRule type="expression" dxfId="178" priority="187" stopIfTrue="1">
      <formula>$A270&lt;&gt;""</formula>
    </cfRule>
  </conditionalFormatting>
  <conditionalFormatting sqref="J271">
    <cfRule type="expression" dxfId="177" priority="186" stopIfTrue="1">
      <formula>$A271&lt;&gt;""</formula>
    </cfRule>
  </conditionalFormatting>
  <conditionalFormatting sqref="H268">
    <cfRule type="expression" dxfId="176" priority="185" stopIfTrue="1">
      <formula>$A268&lt;&gt;""</formula>
    </cfRule>
  </conditionalFormatting>
  <conditionalFormatting sqref="G268:H268">
    <cfRule type="expression" dxfId="175" priority="184" stopIfTrue="1">
      <formula>$A268&lt;&gt;""</formula>
    </cfRule>
  </conditionalFormatting>
  <conditionalFormatting sqref="F266">
    <cfRule type="expression" dxfId="174" priority="182" stopIfTrue="1">
      <formula>$A266&lt;&gt;""</formula>
    </cfRule>
  </conditionalFormatting>
  <conditionalFormatting sqref="F266">
    <cfRule type="expression" dxfId="173" priority="183" stopIfTrue="1">
      <formula>$A266&lt;&gt;""</formula>
    </cfRule>
  </conditionalFormatting>
  <conditionalFormatting sqref="G266">
    <cfRule type="expression" dxfId="172" priority="181" stopIfTrue="1">
      <formula>$A266&lt;&gt;""</formula>
    </cfRule>
  </conditionalFormatting>
  <conditionalFormatting sqref="F265:G265">
    <cfRule type="expression" dxfId="171" priority="180" stopIfTrue="1">
      <formula>$A265&lt;&gt;""</formula>
    </cfRule>
  </conditionalFormatting>
  <conditionalFormatting sqref="H264">
    <cfRule type="expression" dxfId="170" priority="179" stopIfTrue="1">
      <formula>$A264&lt;&gt;""</formula>
    </cfRule>
  </conditionalFormatting>
  <conditionalFormatting sqref="F264:G264">
    <cfRule type="expression" dxfId="169" priority="178" stopIfTrue="1">
      <formula>$A264&lt;&gt;""</formula>
    </cfRule>
  </conditionalFormatting>
  <conditionalFormatting sqref="G264">
    <cfRule type="expression" dxfId="168" priority="177" stopIfTrue="1">
      <formula>$A264&lt;&gt;""</formula>
    </cfRule>
  </conditionalFormatting>
  <conditionalFormatting sqref="F264">
    <cfRule type="expression" dxfId="167" priority="176" stopIfTrue="1">
      <formula>$A264&lt;&gt;""</formula>
    </cfRule>
  </conditionalFormatting>
  <conditionalFormatting sqref="G257">
    <cfRule type="expression" dxfId="166" priority="175" stopIfTrue="1">
      <formula>$A257&lt;&gt;""</formula>
    </cfRule>
  </conditionalFormatting>
  <conditionalFormatting sqref="G257">
    <cfRule type="expression" dxfId="165" priority="174" stopIfTrue="1">
      <formula>$A257&lt;&gt;""</formula>
    </cfRule>
  </conditionalFormatting>
  <conditionalFormatting sqref="G257">
    <cfRule type="expression" dxfId="164" priority="173" stopIfTrue="1">
      <formula>$A257&lt;&gt;""</formula>
    </cfRule>
  </conditionalFormatting>
  <conditionalFormatting sqref="F257">
    <cfRule type="expression" dxfId="163" priority="172" stopIfTrue="1">
      <formula>$A257&lt;&gt;""</formula>
    </cfRule>
  </conditionalFormatting>
  <conditionalFormatting sqref="F257">
    <cfRule type="expression" dxfId="162" priority="171" stopIfTrue="1">
      <formula>$A257&lt;&gt;""</formula>
    </cfRule>
  </conditionalFormatting>
  <conditionalFormatting sqref="F257">
    <cfRule type="expression" dxfId="161" priority="170" stopIfTrue="1">
      <formula>$A257&lt;&gt;""</formula>
    </cfRule>
  </conditionalFormatting>
  <conditionalFormatting sqref="C258:E258">
    <cfRule type="expression" dxfId="160" priority="169" stopIfTrue="1">
      <formula>$A258&lt;&gt;""</formula>
    </cfRule>
  </conditionalFormatting>
  <conditionalFormatting sqref="H258">
    <cfRule type="expression" dxfId="159" priority="168" stopIfTrue="1">
      <formula>$A258&lt;&gt;""</formula>
    </cfRule>
  </conditionalFormatting>
  <conditionalFormatting sqref="G259">
    <cfRule type="expression" dxfId="158" priority="167" stopIfTrue="1">
      <formula>$A259&lt;&gt;""</formula>
    </cfRule>
  </conditionalFormatting>
  <conditionalFormatting sqref="G259">
    <cfRule type="expression" dxfId="157" priority="166" stopIfTrue="1">
      <formula>$A259&lt;&gt;""</formula>
    </cfRule>
  </conditionalFormatting>
  <conditionalFormatting sqref="H259">
    <cfRule type="expression" dxfId="156" priority="165" stopIfTrue="1">
      <formula>$A259&lt;&gt;""</formula>
    </cfRule>
  </conditionalFormatting>
  <conditionalFormatting sqref="F259">
    <cfRule type="expression" dxfId="155" priority="164" stopIfTrue="1">
      <formula>$A259&lt;&gt;""</formula>
    </cfRule>
  </conditionalFormatting>
  <conditionalFormatting sqref="F259">
    <cfRule type="expression" dxfId="154" priority="163" stopIfTrue="1">
      <formula>$A259&lt;&gt;""</formula>
    </cfRule>
  </conditionalFormatting>
  <conditionalFormatting sqref="H260">
    <cfRule type="expression" dxfId="153" priority="162" stopIfTrue="1">
      <formula>$A260&lt;&gt;""</formula>
    </cfRule>
  </conditionalFormatting>
  <conditionalFormatting sqref="F260:G260">
    <cfRule type="expression" dxfId="152" priority="161" stopIfTrue="1">
      <formula>$A260&lt;&gt;""</formula>
    </cfRule>
  </conditionalFormatting>
  <conditionalFormatting sqref="G260">
    <cfRule type="expression" dxfId="151" priority="160" stopIfTrue="1">
      <formula>$A260&lt;&gt;""</formula>
    </cfRule>
  </conditionalFormatting>
  <conditionalFormatting sqref="F260">
    <cfRule type="expression" dxfId="150" priority="159" stopIfTrue="1">
      <formula>$A260&lt;&gt;""</formula>
    </cfRule>
  </conditionalFormatting>
  <conditionalFormatting sqref="G261">
    <cfRule type="expression" dxfId="149" priority="157" stopIfTrue="1">
      <formula>$A261&lt;&gt;""</formula>
    </cfRule>
  </conditionalFormatting>
  <conditionalFormatting sqref="G261">
    <cfRule type="expression" dxfId="148" priority="158" stopIfTrue="1">
      <formula>$A261&lt;&gt;""</formula>
    </cfRule>
  </conditionalFormatting>
  <conditionalFormatting sqref="H261">
    <cfRule type="expression" dxfId="147" priority="156" stopIfTrue="1">
      <formula>$A261&lt;&gt;""</formula>
    </cfRule>
  </conditionalFormatting>
  <conditionalFormatting sqref="H263">
    <cfRule type="expression" dxfId="146" priority="153" stopIfTrue="1">
      <formula>$A263&lt;&gt;""</formula>
    </cfRule>
  </conditionalFormatting>
  <conditionalFormatting sqref="F263:G263">
    <cfRule type="expression" dxfId="145" priority="152" stopIfTrue="1">
      <formula>$A263&lt;&gt;""</formula>
    </cfRule>
  </conditionalFormatting>
  <conditionalFormatting sqref="G263">
    <cfRule type="expression" dxfId="144" priority="151" stopIfTrue="1">
      <formula>$A263&lt;&gt;""</formula>
    </cfRule>
  </conditionalFormatting>
  <conditionalFormatting sqref="F263">
    <cfRule type="expression" dxfId="143" priority="150" stopIfTrue="1">
      <formula>$A263&lt;&gt;""</formula>
    </cfRule>
  </conditionalFormatting>
  <conditionalFormatting sqref="H269">
    <cfRule type="expression" dxfId="142" priority="149" stopIfTrue="1">
      <formula>$A269&lt;&gt;""</formula>
    </cfRule>
  </conditionalFormatting>
  <conditionalFormatting sqref="G269:H269">
    <cfRule type="expression" dxfId="141" priority="148" stopIfTrue="1">
      <formula>$A269&lt;&gt;""</formula>
    </cfRule>
  </conditionalFormatting>
  <conditionalFormatting sqref="F267">
    <cfRule type="expression" dxfId="140" priority="146" stopIfTrue="1">
      <formula>$A267&lt;&gt;""</formula>
    </cfRule>
  </conditionalFormatting>
  <conditionalFormatting sqref="F267">
    <cfRule type="expression" dxfId="139" priority="147" stopIfTrue="1">
      <formula>$A267&lt;&gt;""</formula>
    </cfRule>
  </conditionalFormatting>
  <conditionalFormatting sqref="G267">
    <cfRule type="expression" dxfId="138" priority="145" stopIfTrue="1">
      <formula>$A267&lt;&gt;""</formula>
    </cfRule>
  </conditionalFormatting>
  <conditionalFormatting sqref="F266:G266">
    <cfRule type="expression" dxfId="137" priority="144" stopIfTrue="1">
      <formula>$A266&lt;&gt;""</formula>
    </cfRule>
  </conditionalFormatting>
  <conditionalFormatting sqref="H265">
    <cfRule type="expression" dxfId="136" priority="143" stopIfTrue="1">
      <formula>$A265&lt;&gt;""</formula>
    </cfRule>
  </conditionalFormatting>
  <conditionalFormatting sqref="F265:G265">
    <cfRule type="expression" dxfId="135" priority="142" stopIfTrue="1">
      <formula>$A265&lt;&gt;""</formula>
    </cfRule>
  </conditionalFormatting>
  <conditionalFormatting sqref="G265">
    <cfRule type="expression" dxfId="134" priority="141" stopIfTrue="1">
      <formula>$A265&lt;&gt;""</formula>
    </cfRule>
  </conditionalFormatting>
  <conditionalFormatting sqref="F265">
    <cfRule type="expression" dxfId="133" priority="140" stopIfTrue="1">
      <formula>$A265&lt;&gt;""</formula>
    </cfRule>
  </conditionalFormatting>
  <conditionalFormatting sqref="F261">
    <cfRule type="expression" dxfId="132" priority="138" stopIfTrue="1">
      <formula>$A261&lt;&gt;""</formula>
    </cfRule>
  </conditionalFormatting>
  <conditionalFormatting sqref="F261">
    <cfRule type="expression" dxfId="131" priority="139" stopIfTrue="1">
      <formula>$A261&lt;&gt;""</formula>
    </cfRule>
  </conditionalFormatting>
  <conditionalFormatting sqref="F265">
    <cfRule type="expression" dxfId="130" priority="137" stopIfTrue="1">
      <formula>$A265&lt;&gt;""</formula>
    </cfRule>
  </conditionalFormatting>
  <conditionalFormatting sqref="F265">
    <cfRule type="expression" dxfId="129" priority="136" stopIfTrue="1">
      <formula>$A265&lt;&gt;""</formula>
    </cfRule>
  </conditionalFormatting>
  <conditionalFormatting sqref="F273">
    <cfRule type="expression" dxfId="128" priority="133" stopIfTrue="1">
      <formula>$A273&lt;&gt;""</formula>
    </cfRule>
  </conditionalFormatting>
  <conditionalFormatting sqref="F273">
    <cfRule type="expression" dxfId="127" priority="132" stopIfTrue="1">
      <formula>$A273&lt;&gt;""</formula>
    </cfRule>
  </conditionalFormatting>
  <conditionalFormatting sqref="F274">
    <cfRule type="expression" dxfId="126" priority="131" stopIfTrue="1">
      <formula>$A274&lt;&gt;""</formula>
    </cfRule>
  </conditionalFormatting>
  <conditionalFormatting sqref="F274">
    <cfRule type="expression" dxfId="125" priority="130" stopIfTrue="1">
      <formula>$A274&lt;&gt;""</formula>
    </cfRule>
  </conditionalFormatting>
  <conditionalFormatting sqref="F275">
    <cfRule type="expression" dxfId="124" priority="129" stopIfTrue="1">
      <formula>$A275&lt;&gt;""</formula>
    </cfRule>
  </conditionalFormatting>
  <conditionalFormatting sqref="F275">
    <cfRule type="expression" dxfId="123" priority="128" stopIfTrue="1">
      <formula>$A275&lt;&gt;""</formula>
    </cfRule>
  </conditionalFormatting>
  <conditionalFormatting sqref="J272">
    <cfRule type="expression" dxfId="122" priority="127" stopIfTrue="1">
      <formula>$A272&lt;&gt;""</formula>
    </cfRule>
  </conditionalFormatting>
  <conditionalFormatting sqref="J273">
    <cfRule type="expression" dxfId="121" priority="126" stopIfTrue="1">
      <formula>$A273&lt;&gt;""</formula>
    </cfRule>
  </conditionalFormatting>
  <conditionalFormatting sqref="J274">
    <cfRule type="expression" dxfId="120" priority="125" stopIfTrue="1">
      <formula>$A274&lt;&gt;""</formula>
    </cfRule>
  </conditionalFormatting>
  <conditionalFormatting sqref="J275">
    <cfRule type="expression" dxfId="119" priority="124" stopIfTrue="1">
      <formula>$A275&lt;&gt;""</formula>
    </cfRule>
  </conditionalFormatting>
  <conditionalFormatting sqref="J276">
    <cfRule type="expression" dxfId="118" priority="123" stopIfTrue="1">
      <formula>$A276&lt;&gt;""</formula>
    </cfRule>
  </conditionalFormatting>
  <conditionalFormatting sqref="F278">
    <cfRule type="expression" dxfId="117" priority="122" stopIfTrue="1">
      <formula>$A278&lt;&gt;""</formula>
    </cfRule>
  </conditionalFormatting>
  <conditionalFormatting sqref="F278">
    <cfRule type="expression" dxfId="116" priority="121" stopIfTrue="1">
      <formula>$A278&lt;&gt;""</formula>
    </cfRule>
  </conditionalFormatting>
  <conditionalFormatting sqref="F278">
    <cfRule type="expression" dxfId="115" priority="120" stopIfTrue="1">
      <formula>$A278&lt;&gt;""</formula>
    </cfRule>
  </conditionalFormatting>
  <conditionalFormatting sqref="F278">
    <cfRule type="expression" dxfId="114" priority="119" stopIfTrue="1">
      <formula>$A278&lt;&gt;""</formula>
    </cfRule>
  </conditionalFormatting>
  <conditionalFormatting sqref="G278:H278">
    <cfRule type="expression" dxfId="113" priority="118" stopIfTrue="1">
      <formula>$A278&lt;&gt;""</formula>
    </cfRule>
  </conditionalFormatting>
  <conditionalFormatting sqref="G278">
    <cfRule type="expression" dxfId="112" priority="117" stopIfTrue="1">
      <formula>$A278&lt;&gt;""</formula>
    </cfRule>
  </conditionalFormatting>
  <conditionalFormatting sqref="G278">
    <cfRule type="expression" dxfId="111" priority="116" stopIfTrue="1">
      <formula>$A278&lt;&gt;""</formula>
    </cfRule>
  </conditionalFormatting>
  <conditionalFormatting sqref="G278">
    <cfRule type="expression" dxfId="110" priority="115" stopIfTrue="1">
      <formula>$A278&lt;&gt;""</formula>
    </cfRule>
  </conditionalFormatting>
  <conditionalFormatting sqref="J277">
    <cfRule type="expression" dxfId="109" priority="114" stopIfTrue="1">
      <formula>$A277&lt;&gt;""</formula>
    </cfRule>
  </conditionalFormatting>
  <conditionalFormatting sqref="J278">
    <cfRule type="expression" dxfId="108" priority="113" stopIfTrue="1">
      <formula>$A278&lt;&gt;""</formula>
    </cfRule>
  </conditionalFormatting>
  <conditionalFormatting sqref="F282:H282">
    <cfRule type="expression" dxfId="107" priority="112" stopIfTrue="1">
      <formula>$A282&lt;&gt;""</formula>
    </cfRule>
  </conditionalFormatting>
  <conditionalFormatting sqref="H282">
    <cfRule type="expression" dxfId="106" priority="111" stopIfTrue="1">
      <formula>$A282&lt;&gt;""</formula>
    </cfRule>
  </conditionalFormatting>
  <conditionalFormatting sqref="F282:G282">
    <cfRule type="expression" dxfId="105" priority="110" stopIfTrue="1">
      <formula>$A282&lt;&gt;""</formula>
    </cfRule>
  </conditionalFormatting>
  <conditionalFormatting sqref="G282">
    <cfRule type="expression" dxfId="104" priority="109" stopIfTrue="1">
      <formula>$A282&lt;&gt;""</formula>
    </cfRule>
  </conditionalFormatting>
  <conditionalFormatting sqref="F282">
    <cfRule type="expression" dxfId="103" priority="108" stopIfTrue="1">
      <formula>$A282&lt;&gt;""</formula>
    </cfRule>
  </conditionalFormatting>
  <conditionalFormatting sqref="H272">
    <cfRule type="expression" dxfId="102" priority="107" stopIfTrue="1">
      <formula>$A272&lt;&gt;""</formula>
    </cfRule>
  </conditionalFormatting>
  <conditionalFormatting sqref="G272">
    <cfRule type="expression" dxfId="101" priority="106" stopIfTrue="1">
      <formula>$A272&lt;&gt;""</formula>
    </cfRule>
  </conditionalFormatting>
  <conditionalFormatting sqref="G276">
    <cfRule type="expression" dxfId="100" priority="105" stopIfTrue="1">
      <formula>$A276&lt;&gt;""</formula>
    </cfRule>
  </conditionalFormatting>
  <conditionalFormatting sqref="F279">
    <cfRule type="expression" dxfId="99" priority="104" stopIfTrue="1">
      <formula>$A279&lt;&gt;""</formula>
    </cfRule>
  </conditionalFormatting>
  <conditionalFormatting sqref="F279">
    <cfRule type="expression" dxfId="98" priority="103" stopIfTrue="1">
      <formula>$A279&lt;&gt;""</formula>
    </cfRule>
  </conditionalFormatting>
  <conditionalFormatting sqref="F280">
    <cfRule type="expression" dxfId="97" priority="102" stopIfTrue="1">
      <formula>$A280&lt;&gt;""</formula>
    </cfRule>
  </conditionalFormatting>
  <conditionalFormatting sqref="F280">
    <cfRule type="expression" dxfId="96" priority="101" stopIfTrue="1">
      <formula>$A280&lt;&gt;""</formula>
    </cfRule>
  </conditionalFormatting>
  <conditionalFormatting sqref="F270">
    <cfRule type="expression" dxfId="95" priority="100" stopIfTrue="1">
      <formula>$A270&lt;&gt;""</formula>
    </cfRule>
  </conditionalFormatting>
  <conditionalFormatting sqref="F299">
    <cfRule type="expression" dxfId="94" priority="99" stopIfTrue="1">
      <formula>$A299&lt;&gt;""</formula>
    </cfRule>
  </conditionalFormatting>
  <conditionalFormatting sqref="F299">
    <cfRule type="expression" dxfId="93" priority="98" stopIfTrue="1">
      <formula>$A299&lt;&gt;""</formula>
    </cfRule>
  </conditionalFormatting>
  <conditionalFormatting sqref="F300">
    <cfRule type="expression" dxfId="92" priority="93" stopIfTrue="1">
      <formula>$A300&lt;&gt;""</formula>
    </cfRule>
  </conditionalFormatting>
  <conditionalFormatting sqref="F300">
    <cfRule type="expression" dxfId="91" priority="92" stopIfTrue="1">
      <formula>$A300&lt;&gt;""</formula>
    </cfRule>
  </conditionalFormatting>
  <conditionalFormatting sqref="F301">
    <cfRule type="expression" dxfId="90" priority="91" stopIfTrue="1">
      <formula>$A301&lt;&gt;""</formula>
    </cfRule>
  </conditionalFormatting>
  <conditionalFormatting sqref="F301">
    <cfRule type="expression" dxfId="89" priority="90" stopIfTrue="1">
      <formula>$A301&lt;&gt;""</formula>
    </cfRule>
  </conditionalFormatting>
  <conditionalFormatting sqref="F302">
    <cfRule type="expression" dxfId="88" priority="89" stopIfTrue="1">
      <formula>$A302&lt;&gt;""</formula>
    </cfRule>
  </conditionalFormatting>
  <conditionalFormatting sqref="F302">
    <cfRule type="expression" dxfId="87" priority="88" stopIfTrue="1">
      <formula>$A302&lt;&gt;""</formula>
    </cfRule>
  </conditionalFormatting>
  <conditionalFormatting sqref="F303">
    <cfRule type="expression" dxfId="86" priority="87" stopIfTrue="1">
      <formula>$A303&lt;&gt;""</formula>
    </cfRule>
  </conditionalFormatting>
  <conditionalFormatting sqref="F303">
    <cfRule type="expression" dxfId="85" priority="86" stopIfTrue="1">
      <formula>$A303&lt;&gt;""</formula>
    </cfRule>
  </conditionalFormatting>
  <conditionalFormatting sqref="F304">
    <cfRule type="expression" dxfId="84" priority="85" stopIfTrue="1">
      <formula>$A304&lt;&gt;""</formula>
    </cfRule>
  </conditionalFormatting>
  <conditionalFormatting sqref="F304">
    <cfRule type="expression" dxfId="83" priority="84" stopIfTrue="1">
      <formula>$A304&lt;&gt;""</formula>
    </cfRule>
  </conditionalFormatting>
  <conditionalFormatting sqref="F305">
    <cfRule type="expression" dxfId="82" priority="83" stopIfTrue="1">
      <formula>$A305&lt;&gt;""</formula>
    </cfRule>
  </conditionalFormatting>
  <conditionalFormatting sqref="F305">
    <cfRule type="expression" dxfId="81" priority="82" stopIfTrue="1">
      <formula>$A305&lt;&gt;""</formula>
    </cfRule>
  </conditionalFormatting>
  <conditionalFormatting sqref="F307">
    <cfRule type="expression" dxfId="80" priority="81" stopIfTrue="1">
      <formula>$A307&lt;&gt;""</formula>
    </cfRule>
  </conditionalFormatting>
  <conditionalFormatting sqref="F307">
    <cfRule type="expression" dxfId="79" priority="80" stopIfTrue="1">
      <formula>$A307&lt;&gt;""</formula>
    </cfRule>
  </conditionalFormatting>
  <conditionalFormatting sqref="F297:G297">
    <cfRule type="expression" dxfId="78" priority="79" stopIfTrue="1">
      <formula>$A297&lt;&gt;""</formula>
    </cfRule>
  </conditionalFormatting>
  <conditionalFormatting sqref="F297">
    <cfRule type="expression" dxfId="77" priority="77" stopIfTrue="1">
      <formula>$A297&lt;&gt;""</formula>
    </cfRule>
  </conditionalFormatting>
  <conditionalFormatting sqref="F297">
    <cfRule type="expression" dxfId="76" priority="78" stopIfTrue="1">
      <formula>$A297&lt;&gt;""</formula>
    </cfRule>
  </conditionalFormatting>
  <conditionalFormatting sqref="G297">
    <cfRule type="expression" dxfId="75" priority="76" stopIfTrue="1">
      <formula>$A297&lt;&gt;""</formula>
    </cfRule>
  </conditionalFormatting>
  <conditionalFormatting sqref="F297:G297">
    <cfRule type="expression" dxfId="74" priority="75" stopIfTrue="1">
      <formula>$A297&lt;&gt;""</formula>
    </cfRule>
  </conditionalFormatting>
  <conditionalFormatting sqref="G298">
    <cfRule type="expression" dxfId="73" priority="74" stopIfTrue="1">
      <formula>$A298&lt;&gt;""</formula>
    </cfRule>
  </conditionalFormatting>
  <conditionalFormatting sqref="G289">
    <cfRule type="expression" dxfId="72" priority="73" stopIfTrue="1">
      <formula>$A289&lt;&gt;""</formula>
    </cfRule>
  </conditionalFormatting>
  <conditionalFormatting sqref="G287">
    <cfRule type="expression" dxfId="71" priority="72" stopIfTrue="1">
      <formula>$A287&lt;&gt;""</formula>
    </cfRule>
  </conditionalFormatting>
  <conditionalFormatting sqref="G286">
    <cfRule type="expression" dxfId="70" priority="71" stopIfTrue="1">
      <formula>$A286&lt;&gt;""</formula>
    </cfRule>
  </conditionalFormatting>
  <conditionalFormatting sqref="G286">
    <cfRule type="expression" dxfId="69" priority="70" stopIfTrue="1">
      <formula>$A286&lt;&gt;""</formula>
    </cfRule>
  </conditionalFormatting>
  <conditionalFormatting sqref="G286">
    <cfRule type="expression" dxfId="68" priority="69" stopIfTrue="1">
      <formula>$A286&lt;&gt;""</formula>
    </cfRule>
  </conditionalFormatting>
  <conditionalFormatting sqref="G286">
    <cfRule type="expression" dxfId="67" priority="68" stopIfTrue="1">
      <formula>$A286&lt;&gt;""</formula>
    </cfRule>
  </conditionalFormatting>
  <conditionalFormatting sqref="F283:H283">
    <cfRule type="expression" dxfId="66" priority="67" stopIfTrue="1">
      <formula>$A283&lt;&gt;""</formula>
    </cfRule>
  </conditionalFormatting>
  <conditionalFormatting sqref="H283">
    <cfRule type="expression" dxfId="65" priority="66" stopIfTrue="1">
      <formula>$A283&lt;&gt;""</formula>
    </cfRule>
  </conditionalFormatting>
  <conditionalFormatting sqref="F283:G283">
    <cfRule type="expression" dxfId="64" priority="65" stopIfTrue="1">
      <formula>$A283&lt;&gt;""</formula>
    </cfRule>
  </conditionalFormatting>
  <conditionalFormatting sqref="G283">
    <cfRule type="expression" dxfId="63" priority="64" stopIfTrue="1">
      <formula>$A283&lt;&gt;""</formula>
    </cfRule>
  </conditionalFormatting>
  <conditionalFormatting sqref="F283">
    <cfRule type="expression" dxfId="62" priority="63" stopIfTrue="1">
      <formula>$A283&lt;&gt;""</formula>
    </cfRule>
  </conditionalFormatting>
  <conditionalFormatting sqref="F294:G294">
    <cfRule type="expression" dxfId="61" priority="62" stopIfTrue="1">
      <formula>$A294&lt;&gt;""</formula>
    </cfRule>
  </conditionalFormatting>
  <conditionalFormatting sqref="G294">
    <cfRule type="expression" dxfId="60" priority="61" stopIfTrue="1">
      <formula>$A294&lt;&gt;""</formula>
    </cfRule>
  </conditionalFormatting>
  <conditionalFormatting sqref="F284">
    <cfRule type="expression" dxfId="59" priority="60" stopIfTrue="1">
      <formula>$A284&lt;&gt;""</formula>
    </cfRule>
  </conditionalFormatting>
  <conditionalFormatting sqref="F286">
    <cfRule type="expression" dxfId="58" priority="59" stopIfTrue="1">
      <formula>$A286&lt;&gt;""</formula>
    </cfRule>
  </conditionalFormatting>
  <conditionalFormatting sqref="F286">
    <cfRule type="expression" dxfId="57" priority="58" stopIfTrue="1">
      <formula>$A286&lt;&gt;""</formula>
    </cfRule>
  </conditionalFormatting>
  <conditionalFormatting sqref="F286">
    <cfRule type="expression" dxfId="56" priority="57" stopIfTrue="1">
      <formula>$A286&lt;&gt;""</formula>
    </cfRule>
  </conditionalFormatting>
  <conditionalFormatting sqref="F286">
    <cfRule type="expression" dxfId="55" priority="56" stopIfTrue="1">
      <formula>$A286&lt;&gt;""</formula>
    </cfRule>
  </conditionalFormatting>
  <conditionalFormatting sqref="F308">
    <cfRule type="expression" dxfId="54" priority="55" stopIfTrue="1">
      <formula>$A308&lt;&gt;""</formula>
    </cfRule>
  </conditionalFormatting>
  <conditionalFormatting sqref="J279">
    <cfRule type="expression" dxfId="53" priority="54" stopIfTrue="1">
      <formula>$A279&lt;&gt;""</formula>
    </cfRule>
  </conditionalFormatting>
  <conditionalFormatting sqref="J280">
    <cfRule type="expression" dxfId="52" priority="53" stopIfTrue="1">
      <formula>$A280&lt;&gt;""</formula>
    </cfRule>
  </conditionalFormatting>
  <conditionalFormatting sqref="J281">
    <cfRule type="expression" dxfId="51" priority="52" stopIfTrue="1">
      <formula>$A281&lt;&gt;""</formula>
    </cfRule>
  </conditionalFormatting>
  <conditionalFormatting sqref="J282">
    <cfRule type="expression" dxfId="50" priority="51" stopIfTrue="1">
      <formula>$A282&lt;&gt;""</formula>
    </cfRule>
  </conditionalFormatting>
  <conditionalFormatting sqref="J283">
    <cfRule type="expression" dxfId="49" priority="50" stopIfTrue="1">
      <formula>$A283&lt;&gt;""</formula>
    </cfRule>
  </conditionalFormatting>
  <conditionalFormatting sqref="J284">
    <cfRule type="expression" dxfId="48" priority="49" stopIfTrue="1">
      <formula>$A284&lt;&gt;""</formula>
    </cfRule>
  </conditionalFormatting>
  <conditionalFormatting sqref="J285">
    <cfRule type="expression" dxfId="47" priority="48" stopIfTrue="1">
      <formula>$A285&lt;&gt;""</formula>
    </cfRule>
  </conditionalFormatting>
  <conditionalFormatting sqref="J286">
    <cfRule type="expression" dxfId="46" priority="47" stopIfTrue="1">
      <formula>$A286&lt;&gt;""</formula>
    </cfRule>
  </conditionalFormatting>
  <conditionalFormatting sqref="J287">
    <cfRule type="expression" dxfId="45" priority="46" stopIfTrue="1">
      <formula>$A287&lt;&gt;""</formula>
    </cfRule>
  </conditionalFormatting>
  <conditionalFormatting sqref="J288">
    <cfRule type="expression" dxfId="44" priority="45" stopIfTrue="1">
      <formula>$A288&lt;&gt;""</formula>
    </cfRule>
  </conditionalFormatting>
  <conditionalFormatting sqref="J289">
    <cfRule type="expression" dxfId="43" priority="44" stopIfTrue="1">
      <formula>$A289&lt;&gt;""</formula>
    </cfRule>
  </conditionalFormatting>
  <conditionalFormatting sqref="J290">
    <cfRule type="expression" dxfId="42" priority="43" stopIfTrue="1">
      <formula>$A290&lt;&gt;""</formula>
    </cfRule>
  </conditionalFormatting>
  <conditionalFormatting sqref="J291">
    <cfRule type="expression" dxfId="41" priority="42" stopIfTrue="1">
      <formula>$A291&lt;&gt;""</formula>
    </cfRule>
  </conditionalFormatting>
  <conditionalFormatting sqref="J292">
    <cfRule type="expression" dxfId="40" priority="41" stopIfTrue="1">
      <formula>$A292&lt;&gt;""</formula>
    </cfRule>
  </conditionalFormatting>
  <conditionalFormatting sqref="J293">
    <cfRule type="expression" dxfId="39" priority="40" stopIfTrue="1">
      <formula>$A293&lt;&gt;""</formula>
    </cfRule>
  </conditionalFormatting>
  <conditionalFormatting sqref="J294">
    <cfRule type="expression" dxfId="38" priority="39" stopIfTrue="1">
      <formula>$A294&lt;&gt;""</formula>
    </cfRule>
  </conditionalFormatting>
  <conditionalFormatting sqref="J295">
    <cfRule type="expression" dxfId="37" priority="38" stopIfTrue="1">
      <formula>$A295&lt;&gt;""</formula>
    </cfRule>
  </conditionalFormatting>
  <conditionalFormatting sqref="J296">
    <cfRule type="expression" dxfId="36" priority="37" stopIfTrue="1">
      <formula>$A296&lt;&gt;""</formula>
    </cfRule>
  </conditionalFormatting>
  <conditionalFormatting sqref="J297">
    <cfRule type="expression" dxfId="35" priority="36" stopIfTrue="1">
      <formula>$A297&lt;&gt;""</formula>
    </cfRule>
  </conditionalFormatting>
  <conditionalFormatting sqref="J298">
    <cfRule type="expression" dxfId="34" priority="35" stopIfTrue="1">
      <formula>$A298&lt;&gt;""</formula>
    </cfRule>
  </conditionalFormatting>
  <conditionalFormatting sqref="J299">
    <cfRule type="expression" dxfId="33" priority="34" stopIfTrue="1">
      <formula>$A299&lt;&gt;""</formula>
    </cfRule>
  </conditionalFormatting>
  <conditionalFormatting sqref="J300">
    <cfRule type="expression" dxfId="32" priority="33" stopIfTrue="1">
      <formula>$A300&lt;&gt;""</formula>
    </cfRule>
  </conditionalFormatting>
  <conditionalFormatting sqref="J301">
    <cfRule type="expression" dxfId="31" priority="32" stopIfTrue="1">
      <formula>$A301&lt;&gt;""</formula>
    </cfRule>
  </conditionalFormatting>
  <conditionalFormatting sqref="J302">
    <cfRule type="expression" dxfId="30" priority="31" stopIfTrue="1">
      <formula>$A302&lt;&gt;""</formula>
    </cfRule>
  </conditionalFormatting>
  <conditionalFormatting sqref="J303">
    <cfRule type="expression" dxfId="29" priority="30" stopIfTrue="1">
      <formula>$A303&lt;&gt;""</formula>
    </cfRule>
  </conditionalFormatting>
  <conditionalFormatting sqref="J304">
    <cfRule type="expression" dxfId="28" priority="29" stopIfTrue="1">
      <formula>$A304&lt;&gt;""</formula>
    </cfRule>
  </conditionalFormatting>
  <conditionalFormatting sqref="J305">
    <cfRule type="expression" dxfId="27" priority="28" stopIfTrue="1">
      <formula>$A305&lt;&gt;""</formula>
    </cfRule>
  </conditionalFormatting>
  <conditionalFormatting sqref="J306">
    <cfRule type="expression" dxfId="26" priority="27" stopIfTrue="1">
      <formula>$A306&lt;&gt;""</formula>
    </cfRule>
  </conditionalFormatting>
  <conditionalFormatting sqref="J307">
    <cfRule type="expression" dxfId="25" priority="26" stopIfTrue="1">
      <formula>$A307&lt;&gt;""</formula>
    </cfRule>
  </conditionalFormatting>
  <conditionalFormatting sqref="J308">
    <cfRule type="expression" dxfId="24" priority="25" stopIfTrue="1">
      <formula>$A308&lt;&gt;""</formula>
    </cfRule>
  </conditionalFormatting>
  <conditionalFormatting sqref="J309">
    <cfRule type="expression" dxfId="23" priority="24" stopIfTrue="1">
      <formula>$A309&lt;&gt;""</formula>
    </cfRule>
  </conditionalFormatting>
  <conditionalFormatting sqref="J310">
    <cfRule type="expression" dxfId="22" priority="23" stopIfTrue="1">
      <formula>$A310&lt;&gt;""</formula>
    </cfRule>
  </conditionalFormatting>
  <conditionalFormatting sqref="J311">
    <cfRule type="expression" dxfId="21" priority="22" stopIfTrue="1">
      <formula>$A311&lt;&gt;""</formula>
    </cfRule>
  </conditionalFormatting>
  <conditionalFormatting sqref="J312">
    <cfRule type="expression" dxfId="20" priority="21" stopIfTrue="1">
      <formula>$A312&lt;&gt;""</formula>
    </cfRule>
  </conditionalFormatting>
  <conditionalFormatting sqref="J313">
    <cfRule type="expression" dxfId="19" priority="20" stopIfTrue="1">
      <formula>$A313&lt;&gt;""</formula>
    </cfRule>
  </conditionalFormatting>
  <conditionalFormatting sqref="J314">
    <cfRule type="expression" dxfId="18" priority="19" stopIfTrue="1">
      <formula>$A314&lt;&gt;""</formula>
    </cfRule>
  </conditionalFormatting>
  <conditionalFormatting sqref="G205">
    <cfRule type="expression" dxfId="17" priority="18" stopIfTrue="1">
      <formula>$A205&lt;&gt;""</formula>
    </cfRule>
  </conditionalFormatting>
  <conditionalFormatting sqref="F204:H204">
    <cfRule type="expression" dxfId="16" priority="17" stopIfTrue="1">
      <formula>$A204&lt;&gt;""</formula>
    </cfRule>
  </conditionalFormatting>
  <conditionalFormatting sqref="F199">
    <cfRule type="expression" dxfId="15" priority="16" stopIfTrue="1">
      <formula>$A199&lt;&gt;""</formula>
    </cfRule>
  </conditionalFormatting>
  <conditionalFormatting sqref="F199">
    <cfRule type="expression" dxfId="14" priority="15" stopIfTrue="1">
      <formula>$A199&lt;&gt;""</formula>
    </cfRule>
  </conditionalFormatting>
  <conditionalFormatting sqref="F197">
    <cfRule type="expression" dxfId="13" priority="14" stopIfTrue="1">
      <formula>$A197&lt;&gt;""</formula>
    </cfRule>
  </conditionalFormatting>
  <conditionalFormatting sqref="F197">
    <cfRule type="expression" dxfId="12" priority="13" stopIfTrue="1">
      <formula>$A197&lt;&gt;""</formula>
    </cfRule>
  </conditionalFormatting>
  <conditionalFormatting sqref="H196">
    <cfRule type="expression" dxfId="11" priority="12" stopIfTrue="1">
      <formula>$A196&lt;&gt;""</formula>
    </cfRule>
  </conditionalFormatting>
  <conditionalFormatting sqref="G196">
    <cfRule type="expression" dxfId="10" priority="11" stopIfTrue="1">
      <formula>$A196&lt;&gt;""</formula>
    </cfRule>
  </conditionalFormatting>
  <conditionalFormatting sqref="F192">
    <cfRule type="expression" dxfId="9" priority="10" stopIfTrue="1">
      <formula>$A192&lt;&gt;""</formula>
    </cfRule>
  </conditionalFormatting>
  <conditionalFormatting sqref="F192">
    <cfRule type="expression" dxfId="8" priority="9" stopIfTrue="1">
      <formula>$A192&lt;&gt;""</formula>
    </cfRule>
  </conditionalFormatting>
  <conditionalFormatting sqref="F190">
    <cfRule type="expression" dxfId="7" priority="8" stopIfTrue="1">
      <formula>$A190&lt;&gt;""</formula>
    </cfRule>
  </conditionalFormatting>
  <conditionalFormatting sqref="F190">
    <cfRule type="expression" dxfId="6" priority="7" stopIfTrue="1">
      <formula>$A190&lt;&gt;""</formula>
    </cfRule>
  </conditionalFormatting>
  <conditionalFormatting sqref="F191">
    <cfRule type="expression" dxfId="5" priority="6" stopIfTrue="1">
      <formula>$A191&lt;&gt;""</formula>
    </cfRule>
  </conditionalFormatting>
  <conditionalFormatting sqref="F191">
    <cfRule type="expression" dxfId="4" priority="5" stopIfTrue="1">
      <formula>$A191&lt;&gt;""</formula>
    </cfRule>
  </conditionalFormatting>
  <conditionalFormatting sqref="H191">
    <cfRule type="expression" dxfId="3" priority="4" stopIfTrue="1">
      <formula>$A191&lt;&gt;""</formula>
    </cfRule>
  </conditionalFormatting>
  <conditionalFormatting sqref="F187">
    <cfRule type="expression" dxfId="2" priority="3" stopIfTrue="1">
      <formula>$A187&lt;&gt;""</formula>
    </cfRule>
  </conditionalFormatting>
  <conditionalFormatting sqref="H169">
    <cfRule type="expression" dxfId="1" priority="2" stopIfTrue="1">
      <formula>$A169&lt;&gt;""</formula>
    </cfRule>
  </conditionalFormatting>
  <conditionalFormatting sqref="G169:H169">
    <cfRule type="expression" dxfId="0" priority="1" stopIfTrue="1">
      <formula>$A169&lt;&gt;""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6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 defaultRowHeight="11.25" x14ac:dyDescent="0.2"/>
  <cols>
    <col min="1" max="1" width="12" style="183" bestFit="1" customWidth="1"/>
    <col min="2" max="2" width="47.42578125" style="184" bestFit="1" customWidth="1"/>
    <col min="3" max="3" width="50"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 customWidth="1"/>
    <col min="2" max="2" width="2"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 style="137"/>
    <col min="14" max="14" width="38.5703125" style="137" hidden="1" customWidth="1"/>
    <col min="15" max="16" width="9" style="137" hidden="1" customWidth="1"/>
    <col min="17" max="16384" width="9" style="137"/>
  </cols>
  <sheetData>
    <row r="1" spans="1:16" ht="37.5" customHeight="1" x14ac:dyDescent="0.2">
      <c r="A1" s="396" t="str">
        <f>Spolu!C3&amp;", "&amp;Spolu!C6</f>
        <v>MAMMAL - Slovenský zväz MMA, Židovská 298/19, Bratislava, 811 01</v>
      </c>
      <c r="B1" s="396"/>
      <c r="C1" s="396"/>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97" t="s">
        <v>1252</v>
      </c>
      <c r="F3" s="398"/>
      <c r="N3" s="137" t="str">
        <f t="shared" si="0"/>
        <v>c - príspevok Slovenskému paralympijskému výboru</v>
      </c>
      <c r="O3" s="137" t="s">
        <v>343</v>
      </c>
      <c r="P3" s="137" t="s">
        <v>344</v>
      </c>
    </row>
    <row r="4" spans="1:16" ht="45.75" customHeight="1" x14ac:dyDescent="0.2">
      <c r="E4" s="398"/>
      <c r="F4" s="398"/>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99" t="s">
        <v>1264</v>
      </c>
      <c r="B12" s="399"/>
      <c r="C12" s="399"/>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40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00"/>
      <c r="C14" s="400"/>
      <c r="F14" s="141"/>
      <c r="N14" s="137" t="str">
        <f t="shared" si="0"/>
        <v>n - organizovanie významnej súťaže podľa § 55 ods. 1 písm. b)</v>
      </c>
      <c r="O14" s="137" t="s">
        <v>364</v>
      </c>
      <c r="P14" s="137" t="s">
        <v>1266</v>
      </c>
    </row>
    <row r="15" spans="1:16" ht="32.25" customHeight="1" thickBot="1" x14ac:dyDescent="0.25">
      <c r="A15" s="139" t="s">
        <v>1267</v>
      </c>
      <c r="B15" s="401" t="s">
        <v>1268</v>
      </c>
      <c r="C15" s="402"/>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42269423</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95" t="s">
        <v>1278</v>
      </c>
      <c r="C22" s="395"/>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www.w3.org/XML/1998/namespace"/>
    <ds:schemaRef ds:uri="http://schemas.openxmlformats.org/package/2006/metadata/core-properties"/>
    <ds:schemaRef ds:uri="http://schemas.microsoft.com/office/2006/documentManagement/types"/>
    <ds:schemaRef ds:uri="6bdf28ae-65c4-4f6e-bc50-9bbd2c60ae30"/>
    <ds:schemaRef ds:uri="http://schemas.microsoft.com/office/infopath/2007/PartnerControls"/>
    <ds:schemaRef ds:uri="http://purl.org/dc/elements/1.1/"/>
    <ds:schemaRef ds:uri="http://purl.org/dc/dcmitype/"/>
    <ds:schemaRef ds:uri="1761cb37-c33f-42c7-9eeb-6f00cca254d3"/>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Majka</cp:lastModifiedBy>
  <cp:revision/>
  <cp:lastPrinted>2025-01-23T13:30:36Z</cp:lastPrinted>
  <dcterms:created xsi:type="dcterms:W3CDTF">2017-02-20T06:20:12Z</dcterms:created>
  <dcterms:modified xsi:type="dcterms:W3CDTF">2026-04-15T17:22:09Z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