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codeName="Tento_zošit" defaultThemeVersion="124226"/>
  <mc:AlternateContent xmlns:mc="http://schemas.openxmlformats.org/markup-compatibility/2006">
    <mc:Choice Requires="x15">
      <x15ac:absPath xmlns:x15ac="http://schemas.microsoft.com/office/spreadsheetml/2010/11/ac" url="/Users/milankamensky/Desktop/"/>
    </mc:Choice>
  </mc:AlternateContent>
  <xr:revisionPtr revIDLastSave="0" documentId="13_ncr:1_{355DEF56-60ED-1746-8751-FE87D264DB13}" xr6:coauthVersionLast="45" xr6:coauthVersionMax="45" xr10:uidLastSave="{00000000-0000-0000-0000-000000000000}"/>
  <bookViews>
    <workbookView xWindow="0" yWindow="600" windowWidth="28800" windowHeight="1618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N10" i="11" s="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rgb="FF000000"/>
            <rFont val="Tahoma"/>
            <family val="2"/>
            <charset val="238"/>
          </rPr>
          <t xml:space="preserve">Účel úhrady
</t>
        </r>
        <r>
          <rPr>
            <b/>
            <sz val="8"/>
            <color rgb="FF000000"/>
            <rFont val="Tahoma"/>
            <family val="2"/>
            <charset val="238"/>
          </rPr>
          <t xml:space="preserve">
</t>
        </r>
        <r>
          <rPr>
            <sz val="8"/>
            <color rgb="FF000000"/>
            <rFont val="Tahoma"/>
            <family val="2"/>
            <charset val="238"/>
          </rPr>
          <t xml:space="preserve">Vybrať z rozbaľovacieho zoznamu, inak formulár nebude správne vyhodnocovať údaje.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Doklady vkladať v poradí jednotlivých účelov. Uvádzať NÁZOV účelu/podujatia na všetky doklady, ktorých sa to týka.
</t>
        </r>
      </text>
    </comment>
    <comment ref="B104" authorId="0" shapeId="0" xr:uid="{9DF44CA6-0917-4E73-9A99-39EFB2597C51}">
      <text>
        <r>
          <rPr>
            <b/>
            <sz val="8"/>
            <color rgb="FF000000"/>
            <rFont val="Tahoma"/>
            <family val="2"/>
            <charset val="238"/>
          </rPr>
          <t>Interné číslo účtovného dokladu</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r>
          <rPr>
            <sz val="8"/>
            <color rgb="FF000000"/>
            <rFont val="Tahoma"/>
            <family val="2"/>
            <charset val="238"/>
          </rPr>
          <t xml:space="preserv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<sst xmlns="http://schemas.openxmlformats.org/spreadsheetml/2006/main" count="6547" uniqueCount="3003">
  <si>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</si>
  <si>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</si>
  <si>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</si>
  <si>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</si>
  <si>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</si>
  <si>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</si>
  <si>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</si>
  <si>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</si>
  <si>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</si>
  <si>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</si>
  <si>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</si>
  <si>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</si>
  <si>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</si>
  <si>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</si>
  <si>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</si>
  <si>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</si>
  <si>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</si>
  <si>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</si>
  <si>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</si>
  <si>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</si>
  <si>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</si>
  <si>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</si>
  <si>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</si>
  <si>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</si>
  <si>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</si>
  <si>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</si>
  <si>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</si>
  <si>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</si>
  <si>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</si>
  <si>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</si>
  <si>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</si>
  <si>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</si>
  <si>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</si>
  <si>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</si>
  <si>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</si>
  <si>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</si>
  <si>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</si>
  <si>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</si>
  <si>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</si>
  <si>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</si>
  <si>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</si>
  <si>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</si>
  <si>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</si>
  <si>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</si>
  <si>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</si>
  <si>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</si>
  <si>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</si>
  <si>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</si>
  <si>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</si>
  <si>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</si>
  <si>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</si>
  <si>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</si>
  <si>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</si>
  <si>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</si>
  <si>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</si>
  <si>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</si>
  <si>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</si>
  <si>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</si>
  <si>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</si>
  <si>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</si>
  <si>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</si>
  <si>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</si>
  <si>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</si>
  <si>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</si>
  <si>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</si>
  <si>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</si>
  <si>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</si>
  <si>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</si>
  <si>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</si>
  <si>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</si>
  <si>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</si>
  <si>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</si>
  <si>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</si>
  <si>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</si>
  <si>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</si>
  <si>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</si>
  <si>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</si>
  <si>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</si>
  <si>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</si>
  <si>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</si>
  <si>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</si>
  <si>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</si>
  <si>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</si>
  <si>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</si>
  <si>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</si>
  <si>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</si>
  <si>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</si>
  <si>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</si>
  <si>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</si>
  <si>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</si>
  <si>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</si>
  <si>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</si>
  <si>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</si>
  <si>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</si>
  <si>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</si>
  <si>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</si>
  <si>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</si>
  <si>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</si>
  <si>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</si>
  <si>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</si>
  <si>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</si>
  <si>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</si>
  <si>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</si>
  <si>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</si>
  <si>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</si>
  <si>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</si>
  <si>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</si>
  <si>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</si>
  <si>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</si>
  <si>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</si>
  <si>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</si>
  <si>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</si>
  <si>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</si>
  <si>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</si>
  <si>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</si>
  <si>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</si>
  <si>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</si>
  <si>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</si>
  <si>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</si>
  <si>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</si>
  <si>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</si>
  <si>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</si>
  <si>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</si>
  <si>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</si>
  <si>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</si>
  <si>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</si>
  <si>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</si>
  <si>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</si>
  <si>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</si>
  <si>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</si>
  <si>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</si>
  <si>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</si>
  <si>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</si>
  <si>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</si>
  <si>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</si>
  <si>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</si>
  <si>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</si>
  <si>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</si>
  <si>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</si>
  <si>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</si>
  <si>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</si>
  <si>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</si>
  <si>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</si>
  <si>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</si>
  <si>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</si>
  <si>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</si>
  <si>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</si>
  <si>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</si>
  <si>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</si>
  <si>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</si>
  <si>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</si>
  <si>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</si>
  <si>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</si>
  <si>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</si>
  <si>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</si>
  <si>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</si>
  <si>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</si>
  <si>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</si>
  <si>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</si>
  <si>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</si>
  <si>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</si>
  <si>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</si>
  <si>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</si>
  <si>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</si>
  <si>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</si>
  <si>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</si>
  <si>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</si>
  <si>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</si>
  <si>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</si>
  <si>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</si>
  <si>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</si>
  <si>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</si>
  <si>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</si>
  <si>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</si>
  <si>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</si>
  <si>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</si>
  <si>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</si>
  <si>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</si>
  <si>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</si>
  <si>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</si>
  <si>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</si>
  <si>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</si>
  <si>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</si>
  <si>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</si>
  <si>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</si>
  <si>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</si>
  <si>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</si>
  <si>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</si>
  <si>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</si>
  <si>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</si>
  <si>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</si>
  <si>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</si>
  <si>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</si>
  <si>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</si>
  <si>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</si>
  <si>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</si>
  <si>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</si>
  <si>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</si>
  <si>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</si>
  <si>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</si>
  <si>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</si>
  <si>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</si>
  <si>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</si>
  <si>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</si>
  <si>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</si>
  <si>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</si>
  <si>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</si>
  <si>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</si>
  <si>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</si>
  <si>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</si>
  <si>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</si>
  <si>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</si>
  <si>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</si>
  <si>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</si>
  <si>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</si>
  <si>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</si>
  <si>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</si>
  <si>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</si>
  <si>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</si>
  <si>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</si>
  <si>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</si>
  <si>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</si>
  <si>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</si>
  <si>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</si>
  <si>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</si>
  <si>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</si>
  <si>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</si>
  <si>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</si>
  <si>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</si>
  <si>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</si>
  <si>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</si>
  <si>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</si>
  <si>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</si>
  <si>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</si>
  <si>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</si>
  <si>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</si>
  <si>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</si>
  <si>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</si>
  <si>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</si>
  <si>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</si>
  <si>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</si>
  <si>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</si>
  <si>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</si>
  <si>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</si>
  <si>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</si>
  <si>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</si>
  <si>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</si>
  <si>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</si>
  <si>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</si>
  <si>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</si>
  <si>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</si>
  <si>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</si>
  <si>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</si>
  <si>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</si>
  <si>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</si>
  <si>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</si>
  <si>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</si>
  <si>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</si>
  <si>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</si>
  <si>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</si>
  <si>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</si>
  <si>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</si>
  <si>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</si>
  <si>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</si>
  <si>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</si>
  <si>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</si>
  <si>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</si>
  <si>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</si>
  <si>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</si>
  <si>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</si>
  <si>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</si>
  <si>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</si>
  <si>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</si>
  <si>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</si>
  <si>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</si>
  <si>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</si>
  <si>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</si>
  <si>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</si>
  <si>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</si>
  <si>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</si>
  <si>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</si>
  <si>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</si>
  <si>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</si>
  <si>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</si>
  <si>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</si>
  <si>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</si>
  <si>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</si>
  <si>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</si>
  <si>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</si>
  <si>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</si>
  <si>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</si>
  <si>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</si>
  <si>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</si>
  <si>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</si>
  <si>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</si>
  <si>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</si>
  <si>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</si>
  <si>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</si>
  <si>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</si>
  <si>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</si>
  <si>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</si>
  <si>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</si>
  <si>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</si>
  <si>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</si>
  <si>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</si>
  <si>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</si>
  <si>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</si>
  <si>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</si>
  <si>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</si>
  <si>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</si>
  <si>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</si>
  <si>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</si>
  <si>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</si>
  <si>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</si>
  <si>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</si>
  <si>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</si>
  <si>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</si>
  <si>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</si>
  <si>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</si>
  <si>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</si>
  <si>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</si>
  <si>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</si>
  <si>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</si>
  <si>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</si>
  <si>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</si>
  <si>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</si>
  <si>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</si>
  <si>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</si>
  <si>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</si>
  <si>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</si>
  <si>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</si>
  <si>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</si>
  <si>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</si>
  <si>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</si>
  <si>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</si>
  <si>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</si>
  <si>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</si>
  <si>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</si>
  <si>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</si>
  <si>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</si>
  <si>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</si>
  <si>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</si>
  <si>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</si>
  <si>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</si>
  <si>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</si>
  <si>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</si>
  <si>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</si>
  <si>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</si>
  <si>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</si>
  <si>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</si>
  <si>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</si>
  <si>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</si>
  <si>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</si>
  <si>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</si>
  <si>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</si>
  <si>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</si>
  <si>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</si>
  <si>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</si>
  <si>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</si>
  <si>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</si>
  <si>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</si>
  <si>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</si>
  <si>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</si>
  <si>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</si>
  <si>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</si>
  <si>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</si>
  <si>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</si>
  <si>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</si>
  <si>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</si>
  <si>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</si>
  <si>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</si>
  <si>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</si>
  <si>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</si>
  <si>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</si>
  <si>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</si>
  <si>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</si>
  <si>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</si>
  <si>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</si>
  <si>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</si>
  <si>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</si>
  <si>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</si>
  <si>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</si>
  <si>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</si>
  <si>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</si>
  <si>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</si>
  <si>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</si>
  <si>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</si>
  <si>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</si>
  <si>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</si>
  <si>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</si>
  <si>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</si>
  <si>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</si>
  <si>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</si>
  <si>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</si>
  <si>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</si>
  <si>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</si>
  <si>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</si>
  <si>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</si>
  <si>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</si>
  <si>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</si>
  <si>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</si>
  <si>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</si>
  <si>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</si>
  <si>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</si>
  <si>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</si>
  <si>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</si>
  <si>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</si>
  <si>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</si>
  <si>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</si>
  <si>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</si>
  <si>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</si>
  <si>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</si>
  <si>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</si>
  <si>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</si>
  <si>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</si>
  <si>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</si>
  <si>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</si>
  <si>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</si>
  <si>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</si>
  <si>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</si>
  <si>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</si>
  <si>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</si>
  <si>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</si>
  <si>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</si>
  <si>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</si>
  <si>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</si>
  <si>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</si>
  <si>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</si>
  <si>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</si>
  <si>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</si>
  <si>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</si>
  <si>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</si>
  <si>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</si>
  <si>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</si>
  <si>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</si>
  <si>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</si>
  <si>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</si>
  <si>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</si>
  <si>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</si>
  <si>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</si>
  <si>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</si>
  <si>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</si>
  <si>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</si>
  <si>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</si>
  <si>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</si>
  <si>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</si>
  <si>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</si>
  <si>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</si>
  <si>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</si>
  <si>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</si>
  <si>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</si>
  <si>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</si>
  <si>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</si>
  <si>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</si>
  <si>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</si>
  <si>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</si>
  <si>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</si>
  <si>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</si>
  <si>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</si>
  <si>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</si>
  <si>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</si>
  <si>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</si>
  <si>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</si>
  <si>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</si>
  <si>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</si>
  <si>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</si>
  <si>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</si>
  <si>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</si>
  <si>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</si>
  <si>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</si>
  <si>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</si>
  <si>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</si>
  <si>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</si>
  <si>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</si>
  <si>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</si>
  <si>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</si>
  <si>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</si>
  <si>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</si>
  <si>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</si>
  <si>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</si>
  <si>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</si>
  <si>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</si>
  <si>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</si>
  <si>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</si>
  <si>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</si>
  <si>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</si>
  <si>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</si>
  <si>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</si>
  <si>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</si>
  <si>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</si>
  <si>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</si>
  <si>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</si>
  <si>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</si>
  <si>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</si>
  <si>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</si>
  <si>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</si>
  <si>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</si>
  <si>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</si>
  <si>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</si>
  <si>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</si>
  <si>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</si>
  <si>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</si>
  <si>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</si>
  <si>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</si>
  <si>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</si>
  <si>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</si>
  <si>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</si>
  <si>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</si>
  <si>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</si>
  <si>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</si>
  <si>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</si>
  <si>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</si>
  <si>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</si>
  <si>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</si>
  <si>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</si>
  <si>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</si>
  <si>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</si>
  <si>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</si>
  <si>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</si>
  <si>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</si>
  <si>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</si>
  <si>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</si>
  <si>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</si>
  <si>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</si>
  <si>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</si>
  <si>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</si>
  <si>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</si>
  <si>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</si>
  <si>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</si>
  <si>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</si>
  <si>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</si>
  <si>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</si>
  <si>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</si>
  <si>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</si>
  <si>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</si>
  <si>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</si>
  <si>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</si>
  <si>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</si>
  <si>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</si>
  <si>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</si>
  <si>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</si>
  <si>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</si>
  <si>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</si>
  <si>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</si>
  <si>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</si>
  <si>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</si>
  <si>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</si>
  <si>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</si>
  <si>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</si>
  <si>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</si>
  <si>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</si>
  <si>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</si>
  <si>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</si>
  <si>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</si>
  <si>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</si>
  <si>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</si>
  <si>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</si>
  <si>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</si>
  <si>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</si>
  <si>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</si>
  <si>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</si>
  <si>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</si>
  <si>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</si>
  <si>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</si>
  <si>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</si>
  <si>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</si>
  <si>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</si>
  <si>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</si>
  <si>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</si>
  <si>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</si>
  <si>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</si>
  <si>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</si>
  <si>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</si>
  <si>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</si>
  <si>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</si>
  <si>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</si>
  <si>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</si>
  <si>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</si>
  <si>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</si>
  <si>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</si>
  <si>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</si>
  <si>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</si>
  <si>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</si>
  <si>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</si>
  <si>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</si>
  <si>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</si>
  <si>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</si>
  <si>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</si>
  <si>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</si>
  <si>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</si>
  <si>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</si>
  <si>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</si>
  <si>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</si>
  <si>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</si>
  <si>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</si>
  <si>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</si>
  <si>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</si>
  <si>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</si>
  <si>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</si>
  <si>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</si>
  <si>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</si>
  <si>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</si>
  <si>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</si>
  <si>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</si>
  <si>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</si>
  <si>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</si>
  <si>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</si>
  <si>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</si>
  <si>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</si>
  <si>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</si>
  <si>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</si>
  <si>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</si>
  <si>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</si>
  <si>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</si>
  <si>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</si>
  <si>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</si>
  <si>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</si>
  <si>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</si>
  <si>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</si>
  <si>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</si>
  <si>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</si>
  <si>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</si>
  <si>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</si>
  <si>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</si>
  <si>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</si>
  <si>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</si>
  <si>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</si>
  <si>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</si>
  <si>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</si>
  <si>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</si>
  <si>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</si>
  <si>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</si>
  <si>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</si>
  <si>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</si>
  <si>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</si>
  <si>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</si>
  <si>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</si>
  <si>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</si>
  <si>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</si>
  <si>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</si>
  <si>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</si>
  <si>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</si>
  <si>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</si>
  <si>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</si>
  <si>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</si>
  <si>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</si>
  <si>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</si>
  <si>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</si>
  <si>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</si>
  <si>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</si>
  <si>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</si>
  <si>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</si>
  <si>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</si>
  <si>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</si>
  <si>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</si>
  <si>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</si>
  <si>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</si>
  <si>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</si>
  <si>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</si>
  <si>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</si>
  <si>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</si>
  <si>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</si>
  <si>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</si>
  <si>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</si>
  <si>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</si>
  <si>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</si>
  <si>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</si>
  <si>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</si>
  <si>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</si>
  <si>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</si>
  <si>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</si>
  <si>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</si>
  <si>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</si>
  <si>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</si>
  <si>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</si>
  <si>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</si>
  <si>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</si>
  <si>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</si>
  <si>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</si>
  <si>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</si>
  <si>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</si>
  <si>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</si>
  <si>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</si>
  <si>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</si>
  <si>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</si>
  <si>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</si>
  <si>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</si>
  <si>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</si>
  <si>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</si>
  <si>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</si>
  <si>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</si>
  <si>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</si>
  <si>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</si>
  <si>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</si>
  <si>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</si>
  <si>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</si>
  <si>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</si>
  <si>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</si>
  <si>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</si>
  <si>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</si>
  <si>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</si>
  <si>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</si>
  <si>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</si>
  <si>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</si>
  <si>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</si>
  <si>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</si>
  <si>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</si>
  <si>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</si>
  <si>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</si>
  <si>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</si>
  <si>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</si>
  <si>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</si>
  <si>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</si>
  <si>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</si>
  <si>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</si>
  <si>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</si>
  <si>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</si>
  <si>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</si>
  <si>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</si>
  <si>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</si>
  <si>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</si>
  <si>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</si>
  <si>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</si>
  <si>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</si>
  <si>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</si>
  <si>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</si>
  <si>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</si>
  <si>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</si>
  <si>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</si>
  <si>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</si>
  <si>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</si>
  <si>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</si>
  <si>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</si>
  <si>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</si>
  <si>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</si>
  <si>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</si>
  <si>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</si>
  <si>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</si>
  <si>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</si>
  <si>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</si>
  <si>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</si>
  <si>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</si>
  <si>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</si>
  <si>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</si>
  <si>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</si>
  <si>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</si>
  <si>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</si>
  <si>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</si>
  <si>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</si>
  <si>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</si>
  <si>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</si>
  <si>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</si>
  <si>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</si>
  <si>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</si>
  <si>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</si>
  <si>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</si>
  <si>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</si>
  <si>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</si>
  <si>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</si>
  <si>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</si>
  <si>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</si>
  <si>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</si>
  <si>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</si>
  <si>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</si>
  <si>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</si>
  <si>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</si>
  <si>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</si>
  <si>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</si>
  <si>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</si>
  <si>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</si>
  <si>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</si>
  <si>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</si>
  <si>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</si>
  <si>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</si>
  <si>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</si>
  <si>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</si>
  <si>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</si>
  <si>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</si>
  <si>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</si>
  <si>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</si>
  <si>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</si>
  <si>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</si>
  <si>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</si>
  <si>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</si>
  <si>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</si>
  <si>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</si>
  <si>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</si>
  <si>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</si>
  <si>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</si>
  <si>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</si>
  <si>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</si>
  <si>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</si>
  <si>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</si>
  <si>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</si>
  <si>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</si>
  <si>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</si>
  <si>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</si>
  <si>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</si>
  <si>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</si>
  <si>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</si>
  <si>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</si>
  <si>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</si>
  <si>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</si>
  <si>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</si>
  <si>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</si>
  <si>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</si>
  <si>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</si>
  <si>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</si>
  <si>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</si>
  <si>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</si>
  <si>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</si>
  <si>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</si>
  <si>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</si>
  <si>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</si>
  <si>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</si>
  <si>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</si>
  <si>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</si>
  <si>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</si>
  <si>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</si>
  <si>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</si>
  <si>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</si>
  <si>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</si>
  <si>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</si>
  <si>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</si>
  <si>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</si>
  <si>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</si>
  <si>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</si>
  <si>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</si>
  <si>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</si>
  <si>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</si>
  <si>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</si>
  <si>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</si>
  <si>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</si>
  <si>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</si>
  <si>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</si>
  <si>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</si>
  <si>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</si>
  <si>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</si>
  <si>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</si>
  <si>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</si>
  <si>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</si>
  <si>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</si>
  <si>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</si>
  <si>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</si>
  <si>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</si>
  <si>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</si>
  <si>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</si>
  <si>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</si>
  <si>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</si>
  <si>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</si>
  <si>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</si>
  <si>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</si>
  <si>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</si>
  <si>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</si>
  <si>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</si>
  <si>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</si>
  <si>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</si>
  <si>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</si>
  <si>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</si>
  <si>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</si>
  <si>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</si>
  <si>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</si>
  <si>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</si>
  <si>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</si>
  <si>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</si>
  <si>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</si>
  <si>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</si>
  <si>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</si>
  <si>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</si>
  <si>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</si>
  <si>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</si>
  <si>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</si>
  <si>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</si>
  <si>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</si>
  <si>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</si>
  <si>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</si>
  <si>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</si>
  <si>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</si>
  <si>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</si>
  <si>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</si>
  <si>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</si>
  <si>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</si>
  <si>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</si>
  <si>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</si>
  <si>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</si>
  <si>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</si>
  <si>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</si>
  <si>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</si>
  <si>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</si>
  <si>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</si>
  <si>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</si>
  <si>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</si>
  <si>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</si>
  <si>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</si>
  <si>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</si>
  <si>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</si>
  <si>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</si>
  <si>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</si>
  <si>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</si>
  <si>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</si>
  <si>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</si>
  <si>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</si>
  <si>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</si>
  <si>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</si>
  <si>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</si>
  <si>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</si>
  <si>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</si>
  <si>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</si>
  <si>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</si>
  <si>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</si>
  <si>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</si>
  <si>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</si>
  <si>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</si>
  <si>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</si>
  <si>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</si>
  <si>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</si>
  <si>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</si>
  <si>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</si>
  <si>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</si>
  <si>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</si>
  <si>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</si>
  <si>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</si>
  <si>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</si>
  <si>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</si>
  <si>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</si>
  <si>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</si>
  <si>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</si>
  <si>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</si>
  <si>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</si>
  <si>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</si>
  <si>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</si>
  <si>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</si>
  <si>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</si>
  <si>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</si>
  <si>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</si>
  <si>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</si>
  <si>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</si>
  <si>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</si>
  <si>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</si>
  <si>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</si>
  <si>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</si>
  <si>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</si>
  <si>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</si>
  <si>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</si>
  <si>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</si>
  <si>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</si>
  <si>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</si>
  <si>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</si>
  <si>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</si>
  <si>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</si>
  <si>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</si>
  <si>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</si>
  <si>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</si>
  <si>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</si>
  <si>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</si>
  <si>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</si>
  <si>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</si>
  <si>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</si>
  <si>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</si>
  <si>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</si>
  <si>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</si>
  <si>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</si>
  <si>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</si>
  <si>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</si>
  <si>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</si>
  <si>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</si>
  <si>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</si>
  <si>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</si>
  <si>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</si>
  <si>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</si>
  <si>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</si>
  <si>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</si>
  <si>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</si>
  <si>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</si>
  <si>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</si>
  <si>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</si>
  <si>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</si>
  <si>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</si>
  <si>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</si>
  <si>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</si>
  <si>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</si>
  <si>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</si>
  <si>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</si>
  <si>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</si>
  <si>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</si>
  <si>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</si>
  <si>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</si>
  <si>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</si>
  <si>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</si>
  <si>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</si>
  <si>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</si>
  <si>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</si>
  <si>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</si>
  <si>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</si>
  <si>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</si>
  <si>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</si>
  <si>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</si>
  <si>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</si>
  <si>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</si>
  <si>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</si>
  <si>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</si>
  <si>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</si>
  <si>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</si>
  <si>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</si>
  <si>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</si>
  <si>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</si>
  <si>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</si>
  <si>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</si>
  <si>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</si>
  <si>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</si>
  <si>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</si>
  <si>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</si>
  <si>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</si>
  <si>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</si>
  <si>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</si>
  <si>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</si>
  <si>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</si>
  <si>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</si>
  <si>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</si>
  <si>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</si>
  <si>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</si>
  <si>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</si>
  <si>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</si>
  <si>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</si>
  <si>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</si>
  <si>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</si>
  <si>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</si>
  <si>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</si>
  <si>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</si>
  <si>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</si>
  <si>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</si>
  <si>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</si>
  <si>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</si>
  <si>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</si>
  <si>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</si>
  <si>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</si>
  <si>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</si>
  <si>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</si>
  <si>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</si>
  <si>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</si>
  <si>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</si>
  <si>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</si>
  <si>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</si>
  <si>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</si>
  <si>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</si>
  <si>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</si>
  <si>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</si>
  <si>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</si>
  <si>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</si>
  <si>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</si>
  <si>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</si>
  <si>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</si>
  <si>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</si>
  <si>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</si>
  <si>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</si>
  <si>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</si>
  <si>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</si>
  <si>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</si>
  <si>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</si>
  <si>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</si>
  <si>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</si>
  <si>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</si>
  <si>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</si>
  <si>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</si>
  <si>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</si>
  <si>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</si>
  <si>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</si>
  <si>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</si>
  <si>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</si>
  <si>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</si>
  <si>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</si>
  <si>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</si>
  <si>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</si>
  <si>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</si>
  <si>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</si>
  <si>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</si>
  <si>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</si>
  <si>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</si>
  <si>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</si>
  <si>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</si>
  <si>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</si>
  <si>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</si>
  <si>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</si>
  <si>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</si>
  <si>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</si>
  <si>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</si>
  <si>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</si>
  <si>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</si>
  <si>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</si>
  <si>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</si>
  <si>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</si>
  <si>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</si>
  <si>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</si>
  <si>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</si>
  <si>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</si>
  <si>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</si>
  <si>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</si>
  <si>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</si>
  <si>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</si>
  <si>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</si>
  <si>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</si>
  <si>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</si>
  <si>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</si>
  <si>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</si>
  <si>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</si>
  <si>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</si>
  <si>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</si>
  <si>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</si>
  <si>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</si>
  <si>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</si>
  <si>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</si>
  <si>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</si>
  <si>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</si>
  <si>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</si>
  <si>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</si>
  <si>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</si>
  <si>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</si>
  <si>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</si>
  <si>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</si>
  <si>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</si>
  <si>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</si>
  <si>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</si>
  <si>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</si>
  <si>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</si>
  <si>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</si>
  <si>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</si>
  <si>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</si>
  <si>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</si>
  <si>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</si>
  <si>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</si>
  <si>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</si>
  <si>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</si>
  <si>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</si>
  <si>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</si>
  <si>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</si>
  <si>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</si>
  <si>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</si>
  <si>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</si>
  <si>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</si>
  <si>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</si>
  <si>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</si>
  <si>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</si>
  <si>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</si>
  <si>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</si>
  <si>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</si>
  <si>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</si>
  <si>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</si>
  <si>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</si>
  <si>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</si>
  <si>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</si>
  <si>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</si>
  <si>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</si>
  <si>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</si>
  <si>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</si>
  <si>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</si>
  <si>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</si>
  <si>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</si>
  <si>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</si>
  <si>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</si>
  <si>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</si>
  <si>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</si>
  <si>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</si>
  <si>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</si>
  <si>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</si>
  <si>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</si>
  <si>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</si>
  <si>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</si>
  <si>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</si>
  <si>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</si>
  <si>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</si>
  <si>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</si>
  <si>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</si>
  <si>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</si>
  <si>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</si>
  <si>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</si>
  <si>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</si>
  <si>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</si>
  <si>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</si>
  <si>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</si>
  <si>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</si>
  <si>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</si>
  <si>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</si>
  <si>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</si>
  <si>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</si>
  <si>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</si>
  <si>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</si>
  <si>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</si>
  <si>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</si>
  <si>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</si>
  <si>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</si>
  <si>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</si>
  <si>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</si>
  <si>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</si>
  <si>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</si>
  <si>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</si>
  <si>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</si>
  <si>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</si>
  <si>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</si>
  <si>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</si>
  <si>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</si>
  <si>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</si>
  <si>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</si>
  <si>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</si>
  <si>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</si>
  <si>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</si>
  <si>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</si>
  <si>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</si>
  <si>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</si>
  <si>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</si>
  <si>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</si>
  <si>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</si>
  <si>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</si>
  <si>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</si>
  <si>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</si>
  <si>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</si>
  <si>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</si>
  <si>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</si>
  <si>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</si>
  <si>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</si>
  <si>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</si>
  <si>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</si>
  <si>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</si>
  <si>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</si>
  <si>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</si>
  <si>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</si>
  <si>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</si>
  <si>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</si>
  <si>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</si>
  <si>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</si>
  <si>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</si>
  <si>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</si>
  <si>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</si>
  <si>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</si>
  <si>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</si>
  <si>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</si>
  <si>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</si>
  <si>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</si>
  <si>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</si>
  <si>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</si>
  <si>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</si>
  <si>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</si>
  <si>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</si>
  <si>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</si>
  <si>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</si>
  <si>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</si>
  <si>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</si>
  <si>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</si>
  <si>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</si>
  <si>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</si>
  <si>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</si>
  <si>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</si>
  <si>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</si>
  <si>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</si>
  <si>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</si>
  <si>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</si>
  <si>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</si>
  <si>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</si>
  <si>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</si>
  <si>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</si>
  <si>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</si>
  <si>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</si>
  <si>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</si>
  <si>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</si>
  <si>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</si>
  <si>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</si>
  <si>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</si>
  <si>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</si>
  <si>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</si>
  <si>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</si>
  <si>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</si>
  <si>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</si>
  <si>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</si>
  <si>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</si>
  <si>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</si>
  <si>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</si>
  <si>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</si>
  <si>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</si>
  <si>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</si>
  <si>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</si>
  <si>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</si>
  <si>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</si>
  <si>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</si>
  <si>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</si>
  <si>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</si>
  <si>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</si>
  <si>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</si>
  <si>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</si>
  <si>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</si>
  <si>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</si>
  <si>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</si>
  <si>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</si>
  <si>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</si>
  <si>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</si>
  <si>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</si>
  <si>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</si>
  <si>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</si>
  <si>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</si>
  <si>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</si>
  <si>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</si>
  <si>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</si>
  <si>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</si>
  <si>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</si>
  <si>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</si>
  <si>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</si>
  <si>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</si>
  <si>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</si>
  <si>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</si>
  <si>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</si>
  <si>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</si>
  <si>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</si>
  <si>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</si>
  <si>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</si>
  <si>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</si>
  <si>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</si>
  <si>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</si>
  <si>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</si>
  <si>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</si>
  <si>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</si>
  <si>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</si>
  <si>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</si>
  <si>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</si>
  <si>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</si>
  <si>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</si>
  <si>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</si>
  <si>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</si>
  <si>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</si>
  <si>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</si>
  <si>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</si>
  <si>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</si>
  <si>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</si>
  <si>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</si>
  <si>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</si>
  <si>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</si>
  <si>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</si>
  <si>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</si>
  <si>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</si>
  <si>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</si>
  <si>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</si>
  <si>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</si>
  <si>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</si>
  <si>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</si>
  <si>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</si>
  <si>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</si>
  <si>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</si>
  <si>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</si>
  <si>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</si>
  <si>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</si>
  <si>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</si>
  <si>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</si>
  <si>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</si>
  <si>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</si>
  <si>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</si>
  <si>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</si>
  <si>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</si>
  <si>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</si>
  <si>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</si>
  <si>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</si>
  <si>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</si>
  <si>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</si>
  <si>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</si>
  <si>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</si>
  <si>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</si>
  <si>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</si>
  <si>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</si>
  <si>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</si>
  <si>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</si>
  <si>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</si>
  <si>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</si>
  <si>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</si>
  <si>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</si>
  <si>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</si>
  <si>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</si>
  <si>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</si>
  <si>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</si>
  <si>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</si>
  <si>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</si>
  <si>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</si>
  <si>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</si>
  <si>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</si>
  <si>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</si>
  <si>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</si>
  <si>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</si>
  <si>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</si>
  <si>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</si>
  <si>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</si>
  <si>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</si>
  <si>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</si>
  <si>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</si>
  <si>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</si>
  <si>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</si>
  <si>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</si>
  <si>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</si>
  <si>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</si>
  <si>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</si>
  <si>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</si>
  <si>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</si>
  <si>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</si>
  <si>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</si>
  <si>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</si>
  <si>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</si>
  <si>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</si>
  <si>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</si>
  <si>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</si>
  <si>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</si>
  <si>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</si>
  <si>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</si>
  <si>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</si>
  <si>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</si>
  <si>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</si>
  <si>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</si>
  <si>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</si>
  <si>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</si>
  <si>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</si>
  <si>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</si>
  <si>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</si>
  <si>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</si>
  <si>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</si>
  <si>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</si>
  <si>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</si>
  <si>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</si>
  <si>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</si>
  <si>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</si>
  <si>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</si>
  <si>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</si>
  <si>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</si>
  <si>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</si>
  <si>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</si>
  <si>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</si>
  <si>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</si>
  <si>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</si>
  <si>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</si>
  <si>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</si>
  <si>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</si>
  <si>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</si>
  <si>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</si>
  <si>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</si>
  <si>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</si>
  <si>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</si>
  <si>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</si>
  <si>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</si>
  <si>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</si>
  <si>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</si>
  <si>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</si>
  <si>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</si>
  <si>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</si>
  <si>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</si>
  <si>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</si>
  <si>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</si>
  <si>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</si>
  <si>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</si>
  <si>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</si>
  <si>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</si>
  <si>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</si>
  <si>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</si>
  <si>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</si>
  <si>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</si>
  <si>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</si>
  <si>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</si>
  <si>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</si>
  <si>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</si>
  <si>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</si>
  <si>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</si>
  <si>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</si>
  <si>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</si>
  <si>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</si>
  <si>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</si>
  <si>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</si>
  <si>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</si>
  <si>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</si>
  <si>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</si>
  <si>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</si>
  <si>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</si>
  <si>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</si>
  <si>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</si>
  <si>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</si>
  <si>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</si>
  <si>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</si>
  <si>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</si>
  <si>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</si>
  <si>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</si>
  <si>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</si>
  <si>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</si>
  <si>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</si>
  <si>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</si>
  <si>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</si>
  <si>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</si>
  <si>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</si>
  <si>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</si>
  <si>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</si>
  <si>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</si>
  <si>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</si>
  <si>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</si>
  <si>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</si>
  <si>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</si>
  <si>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</si>
  <si>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</si>
  <si>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</si>
  <si>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</si>
  <si>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</si>
  <si>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</si>
  <si>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</si>
  <si>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</si>
  <si>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</si>
  <si>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</si>
  <si>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</si>
  <si>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</si>
  <si>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</si>
  <si>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</si>
  <si>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</si>
  <si>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</si>
  <si>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</si>
  <si>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</si>
  <si>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</si>
  <si>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</si>
  <si>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</si>
  <si>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</si>
  <si>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</si>
  <si>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</si>
  <si>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</si>
  <si>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</si>
  <si>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</si>
  <si>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</si>
  <si>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</si>
  <si>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</si>
  <si>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</si>
  <si>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</si>
  <si>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</si>
  <si>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</si>
  <si>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</si>
  <si>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</si>
  <si>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</si>
  <si>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</si>
  <si>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</si>
  <si>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</si>
  <si>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</si>
  <si>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</si>
  <si>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</si>
  <si>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</si>
  <si>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</si>
  <si>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</si>
  <si>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</si>
  <si>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</si>
  <si>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</si>
  <si>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</si>
  <si>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</si>
  <si>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</si>
  <si>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</si>
  <si>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</si>
  <si>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</si>
  <si>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</si>
  <si>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</si>
  <si>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</si>
  <si>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</si>
  <si>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</si>
  <si>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</si>
  <si>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</si>
  <si>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</si>
  <si>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</si>
  <si>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</si>
  <si>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</si>
  <si>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</si>
  <si>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</si>
  <si>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</si>
  <si>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</si>
  <si>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</si>
  <si>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</si>
  <si>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</si>
  <si>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</si>
  <si>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</si>
  <si>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</si>
  <si>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</si>
  <si>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</si>
  <si>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</si>
  <si>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</si>
  <si>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</si>
  <si>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</si>
  <si>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</si>
  <si>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</si>
  <si>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</si>
  <si>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</si>
  <si>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</si>
  <si>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</si>
  <si>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</si>
  <si>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</si>
  <si>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</si>
  <si>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</si>
  <si>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</si>
  <si>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</si>
  <si>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</si>
  <si>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</si>
  <si>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</si>
  <si>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</si>
  <si>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</si>
  <si>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</si>
  <si>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</si>
  <si>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</si>
  <si>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</si>
  <si>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</si>
  <si>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</si>
  <si>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</si>
  <si>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</si>
  <si>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</si>
  <si>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</si>
  <si>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</si>
  <si>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</si>
  <si>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</si>
  <si>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</si>
  <si>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</si>
  <si>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</si>
  <si>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</si>
  <si>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</si>
  <si>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</si>
  <si>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</si>
  <si>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</si>
  <si>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</si>
  <si>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</si>
  <si>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</si>
  <si>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</si>
  <si>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</si>
  <si>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</si>
  <si>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</si>
  <si>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</si>
  <si>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</si>
  <si>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</si>
  <si>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</si>
  <si>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</si>
  <si>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</si>
  <si>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</si>
  <si>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</si>
  <si>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</si>
  <si>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</si>
  <si>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</si>
  <si>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</si>
  <si>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</si>
  <si>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</si>
  <si>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</si>
  <si>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</si>
  <si>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</si>
  <si>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</si>
  <si>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</si>
  <si>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</si>
  <si>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</si>
  <si>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</si>
  <si>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</si>
  <si>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</si>
  <si>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</si>
  <si>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</si>
  <si>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</si>
  <si>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</si>
  <si>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</si>
  <si>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</si>
  <si>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</si>
  <si>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</si>
  <si>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</si>
  <si>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</si>
  <si>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</si>
  <si>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</si>
  <si>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</si>
  <si>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</si>
  <si>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</si>
  <si>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</si>
  <si>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</si>
  <si>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</si>
  <si>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</si>
  <si>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</si>
  <si>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</si>
  <si>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</si>
  <si>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</si>
  <si>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</si>
  <si>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</si>
  <si>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</si>
  <si>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</si>
  <si>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</si>
  <si>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</si>
  <si>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</si>
  <si>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</si>
  <si>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</si>
  <si>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</si>
  <si>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</si>
  <si>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</si>
  <si>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</si>
  <si>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</si>
  <si>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</si>
  <si>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</si>
  <si>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</si>
  <si>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</si>
  <si>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</si>
  <si>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</si>
  <si>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</si>
  <si>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</si>
  <si>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</si>
  <si>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</si>
  <si>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</si>
  <si>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</si>
  <si>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</si>
  <si>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</si>
  <si>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</si>
  <si>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</si>
  <si>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</si>
  <si>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</si>
  <si>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</si>
  <si>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</si>
  <si>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</si>
  <si>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</si>
  <si>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</si>
  <si>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</si>
  <si>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</si>
  <si>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</si>
  <si>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</si>
  <si>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</si>
  <si>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</si>
  <si>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</si>
  <si>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</si>
  <si>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</si>
  <si>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</si>
  <si>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</si>
  <si>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</si>
  <si>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</si>
  <si>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</si>
  <si>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</si>
  <si>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</si>
  <si>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</si>
  <si>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</si>
  <si>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</si>
  <si>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</si>
  <si>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</si>
  <si>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</si>
  <si>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</si>
  <si>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</si>
  <si>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</si>
  <si>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</si>
  <si>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</si>
  <si>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</si>
  <si>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</si>
  <si>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</si>
  <si>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</si>
  <si>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</si>
  <si>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</si>
  <si>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</si>
  <si>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</si>
  <si>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</si>
  <si>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</si>
  <si>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</si>
  <si>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</si>
  <si>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</si>
  <si>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</si>
  <si>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</si>
  <si>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</si>
  <si>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</si>
  <si>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</si>
  <si>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</si>
  <si>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</si>
  <si>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</si>
  <si>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</si>
  <si>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</si>
  <si>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</si>
  <si>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</si>
  <si>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</si>
  <si>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</si>
  <si>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</si>
  <si>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</si>
  <si>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</si>
  <si>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</si>
  <si>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</si>
  <si>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</si>
  <si>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</si>
  <si>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</si>
  <si>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</si>
  <si>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</si>
  <si>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</si>
  <si>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</si>
  <si>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</si>
  <si>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</si>
  <si>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</si>
  <si>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</si>
  <si>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</si>
  <si>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</si>
  <si>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</si>
  <si>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</si>
  <si>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</si>
  <si>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</si>
  <si>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</si>
  <si>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</si>
  <si>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</si>
  <si>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</si>
  <si>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</si>
  <si>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</si>
  <si>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</si>
  <si>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</si>
  <si>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</si>
  <si>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</si>
  <si>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</si>
  <si>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</si>
  <si>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</si>
  <si>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</si>
  <si>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</si>
  <si>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</si>
  <si>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</si>
  <si>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</si>
  <si>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</si>
  <si>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</si>
  <si>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</si>
  <si>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</si>
  <si>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</si>
  <si>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</si>
  <si>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</si>
  <si>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</si>
  <si>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</si>
  <si>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</si>
  <si>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</si>
  <si>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</si>
  <si>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</si>
  <si>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</si>
  <si>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</si>
  <si>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</si>
  <si>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</si>
  <si>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</si>
  <si>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</si>
  <si>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</si>
  <si>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</si>
  <si>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</si>
  <si>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</si>
  <si>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</si>
  <si>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</si>
  <si>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</si>
  <si>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</si>
  <si>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</si>
  <si>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</si>
  <si>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</si>
  <si>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</si>
  <si>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</si>
  <si>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</si>
  <si>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</si>
  <si>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</si>
  <si>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</si>
  <si>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</si>
  <si>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</si>
  <si>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</si>
  <si>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</si>
  <si>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</si>
  <si>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</si>
  <si>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</si>
  <si>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</si>
  <si>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</si>
  <si>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</si>
  <si>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</si>
  <si>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</si>
  <si>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</si>
  <si>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</si>
  <si>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</si>
  <si>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</si>
  <si>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</si>
  <si>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</si>
  <si>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</si>
  <si>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</si>
  <si>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</si>
  <si>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</si>
  <si>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</si>
  <si>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</si>
  <si>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</si>
  <si>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</si>
  <si>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</si>
  <si>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</si>
  <si>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</si>
  <si>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</si>
  <si>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</si>
  <si>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</si>
  <si>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</si>
  <si>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</si>
  <si>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</si>
  <si>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</si>
  <si>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</si>
  <si>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</si>
  <si>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</si>
  <si>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</si>
  <si>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</si>
  <si>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</si>
  <si>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</si>
  <si>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</si>
  <si>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</si>
  <si>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</si>
  <si>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</si>
  <si>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</si>
  <si>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</si>
  <si>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</si>
  <si>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</si>
  <si>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</si>
  <si>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</si>
  <si>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</si>
  <si>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</si>
  <si>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</si>
  <si>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</si>
  <si>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</si>
  <si>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</si>
  <si>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</si>
  <si>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</si>
  <si>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</si>
  <si>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</si>
  <si>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</si>
  <si>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</si>
  <si>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</si>
  <si>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</si>
  <si>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</si>
  <si>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</si>
  <si>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</si>
  <si>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</si>
  <si>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</si>
  <si>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</si>
  <si>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</si>
  <si>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</si>
  <si>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</si>
  <si>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</si>
  <si>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</si>
  <si>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</si>
  <si>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</si>
  <si>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</si>
  <si>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</si>
  <si>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</si>
  <si>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</si>
  <si>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</si>
  <si>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</si>
  <si>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</si>
  <si>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</si>
  <si>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</si>
  <si>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</si>
  <si>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</si>
  <si>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</si>
  <si>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</si>
  <si>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</si>
  <si>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</si>
  <si>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</si>
  <si>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</si>
  <si>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</si>
  <si>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</si>
  <si>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</si>
  <si>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</si>
  <si>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</si>
  <si>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</si>
  <si>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</si>
  <si>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</si>
  <si>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</si>
  <si>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</si>
  <si>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</si>
  <si>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</si>
  <si>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</si>
  <si>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</si>
  <si>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</si>
  <si>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</si>
  <si>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</si>
  <si>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</si>
  <si>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</si>
  <si>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</si>
  <si>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</si>
  <si>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</si>
  <si>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</si>
  <si>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</si>
  <si>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</si>
  <si>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</si>
  <si>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</si>
  <si>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</si>
  <si>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</si>
  <si>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</si>
  <si>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</si>
  <si>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</si>
  <si>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</si>
  <si>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</si>
  <si>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</si>
  <si>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</si>
  <si>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</si>
  <si>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</si>
  <si>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</si>
  <si>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</si>
  <si>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</si>
  <si>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</si>
  <si>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</si>
  <si>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</si>
  <si>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</si>
  <si>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</si>
  <si>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</si>
  <si>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</si>
  <si>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</si>
  <si>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</si>
  <si>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</si>
  <si>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</si>
  <si>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</si>
  <si>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</si>
  <si>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</si>
  <si>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</si>
  <si>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</si>
  <si>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</si>
  <si>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</si>
  <si>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</si>
  <si>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</si>
  <si>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</si>
  <si>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</si>
  <si>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</si>
  <si>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</si>
  <si>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</si>
  <si>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</si>
  <si>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</si>
  <si>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</si>
  <si>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</si>
  <si>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</si>
  <si>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</si>
  <si>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</si>
  <si>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</si>
  <si>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</si>
  <si>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</si>
  <si>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</si>
  <si>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</si>
  <si>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</si>
  <si>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</si>
  <si>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</si>
  <si>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</si>
  <si>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</si>
  <si>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</si>
  <si>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</si>
  <si>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</si>
  <si>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</si>
  <si>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</si>
  <si>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</si>
  <si>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</si>
  <si>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</si>
  <si>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</si>
  <si>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</si>
  <si>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</si>
  <si>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</si>
  <si>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</si>
  <si>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</si>
  <si>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</si>
  <si>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</si>
  <si>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</si>
  <si>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</si>
  <si>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</si>
  <si>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</si>
  <si>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</si>
  <si>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</si>
  <si>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</si>
  <si>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</si>
  <si>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</si>
  <si>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</si>
  <si>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</si>
  <si>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</si>
  <si>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</si>
  <si>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</si>
  <si>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</si>
  <si>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</si>
  <si>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</si>
  <si>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</si>
  <si>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</si>
  <si>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</si>
  <si>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</si>
  <si>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</si>
  <si>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</si>
  <si>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</si>
  <si>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</si>
  <si>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</si>
  <si>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</si>
  <si>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</si>
  <si>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</si>
  <si>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</si>
  <si>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</si>
  <si>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</si>
  <si>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</si>
  <si>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</si>
  <si>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</si>
  <si>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</si>
  <si>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</si>
  <si>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</si>
  <si>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</si>
  <si>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</si>
  <si>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</si>
  <si>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</si>
  <si>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</si>
  <si>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</si>
  <si>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</si>
  <si>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</si>
  <si>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</si>
  <si>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</si>
  <si>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</si>
  <si>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</si>
  <si>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</si>
  <si>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</si>
  <si>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</si>
  <si>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</si>
  <si>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</si>
  <si>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</si>
  <si>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</si>
  <si>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</si>
  <si>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</si>
  <si>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</si>
  <si>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</si>
  <si>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</si>
  <si>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</si>
  <si>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</si>
  <si>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</si>
  <si>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</si>
  <si>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</si>
  <si>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</si>
  <si>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</si>
  <si>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</si>
  <si>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</si>
  <si>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</si>
  <si>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</si>
  <si>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</si>
  <si>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</si>
  <si>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</si>
  <si>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</si>
  <si>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</si>
  <si>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</si>
  <si>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</si>
  <si>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</si>
  <si>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</si>
  <si>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</si>
  <si>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</si>
  <si>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</si>
  <si>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</si>
  <si>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</si>
  <si>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</si>
  <si>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</si>
  <si>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</si>
  <si>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</si>
  <si>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</si>
  <si>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</si>
  <si>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</si>
  <si>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</si>
  <si>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</si>
  <si>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</si>
  <si>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</si>
  <si>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</si>
  <si>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</si>
  <si>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</si>
  <si>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</si>
  <si>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</si>
  <si>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</si>
  <si>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</si>
  <si>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</si>
  <si>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</si>
  <si>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</si>
  <si>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</si>
  <si>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</si>
  <si>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</si>
  <si>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</si>
  <si>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</si>
  <si>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</si>
  <si>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</si>
  <si>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</si>
  <si>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</si>
  <si>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</si>
  <si>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</si>
  <si>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</si>
  <si>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</si>
  <si>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</si>
  <si>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</si>
  <si>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</si>
  <si>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</si>
  <si>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</si>
  <si>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</si>
  <si>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</si>
  <si>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</si>
  <si>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</si>
  <si>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</si>
  <si>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</si>
  <si>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</si>
  <si>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</si>
  <si>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</si>
  <si>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</si>
  <si>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</si>
  <si>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</si>
  <si>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</si>
  <si>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</si>
  <si>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</si>
  <si>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</si>
  <si>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</si>
  <si>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</si>
  <si>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</si>
  <si>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</si>
  <si>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</si>
  <si>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</si>
  <si>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</si>
  <si>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</si>
  <si>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</si>
  <si>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</si>
  <si>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</si>
  <si>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</si>
  <si>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</si>
  <si>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</si>
  <si>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</si>
  <si>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</si>
  <si>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</si>
  <si>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</si>
  <si>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</si>
  <si>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</si>
  <si>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</si>
  <si>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</si>
  <si>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</si>
  <si>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</si>
  <si>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</si>
  <si>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</si>
  <si>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</si>
  <si>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</si>
  <si>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</si>
  <si>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</si>
  <si>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</si>
  <si>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</si>
  <si>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</si>
  <si>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</si>
  <si>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</si>
  <si>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</si>
  <si>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</si>
  <si>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</si>
  <si>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</si>
  <si>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</si>
  <si>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</si>
  <si>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</si>
  <si>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</si>
  <si>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</si>
  <si>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</si>
  <si>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</si>
  <si>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</si>
  <si>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</si>
  <si>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</si>
  <si>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</si>
  <si>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</si>
  <si>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</si>
  <si>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</si>
  <si>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</si>
  <si>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</si>
  <si>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</si>
  <si>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</si>
  <si>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</si>
  <si>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</si>
  <si>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</si>
  <si>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</si>
  <si>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</si>
  <si>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</si>
  <si>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</si>
  <si>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</si>
  <si>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</si>
  <si>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</si>
  <si>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</si>
  <si>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</si>
  <si>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</si>
  <si>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</si>
  <si>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</si>
  <si>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</si>
  <si>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</si>
  <si>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</si>
  <si>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</si>
  <si>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</si>
  <si>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</si>
  <si>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</si>
  <si>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</si>
  <si>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</si>
  <si>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</si>
  <si>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</si>
  <si>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</si>
  <si>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</si>
  <si>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</si>
  <si>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</si>
  <si>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</si>
  <si>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</si>
  <si>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</si>
  <si>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</si>
  <si>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</si>
  <si>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</si>
  <si>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</si>
  <si>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</si>
  <si>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</si>
  <si>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</si>
  <si>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</si>
  <si>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</si>
  <si>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</si>
  <si>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</si>
  <si>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</si>
  <si>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</si>
  <si>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</si>
  <si>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</si>
  <si>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</si>
  <si>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</si>
  <si>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</si>
  <si>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</si>
  <si>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</si>
  <si>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</si>
  <si>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</si>
  <si>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</si>
  <si>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</si>
  <si>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</si>
  <si>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</si>
  <si>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</si>
  <si>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</si>
  <si>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</si>
  <si>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</si>
  <si>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</si>
  <si>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</si>
  <si>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</si>
  <si>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</si>
  <si>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</si>
  <si>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</si>
  <si>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</si>
  <si>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</si>
  <si>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</si>
  <si>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</si>
  <si>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</si>
  <si>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</si>
  <si>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</si>
  <si>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</si>
  <si>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</si>
  <si>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</si>
  <si>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</si>
  <si>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</si>
  <si>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</si>
  <si>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</si>
  <si>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</si>
  <si>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</si>
  <si>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</si>
  <si>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</si>
  <si>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</si>
  <si>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</si>
  <si>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</si>
  <si>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</si>
  <si>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</si>
  <si>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</si>
  <si>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</si>
  <si>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</si>
  <si>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</si>
  <si>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</si>
  <si>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</si>
  <si>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</si>
  <si>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</si>
  <si>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</si>
  <si>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</si>
  <si>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</si>
  <si>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</si>
  <si>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</si>
  <si>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</si>
  <si>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</si>
  <si>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</si>
  <si>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</si>
  <si>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</si>
  <si>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</si>
  <si>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</si>
  <si>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</si>
  <si>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</si>
  <si>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</si>
  <si>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</si>
  <si>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</si>
  <si>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</si>
  <si>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</si>
  <si>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</si>
  <si>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</si>
  <si>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</si>
  <si>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</si>
  <si>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</si>
  <si>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</si>
  <si>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</si>
  <si>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</si>
  <si>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</si>
  <si>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</si>
  <si>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</si>
  <si>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</si>
  <si>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</si>
  <si>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</si>
  <si>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</si>
  <si>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</si>
  <si>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</si>
  <si>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</si>
  <si>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</si>
  <si>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</si>
  <si>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</si>
  <si>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</si>
  <si>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</si>
  <si>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</si>
  <si>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</si>
  <si>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</si>
  <si>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</si>
  <si>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</si>
  <si>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</si>
  <si>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</si>
  <si>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</si>
  <si>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</si>
  <si>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</si>
  <si>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</si>
  <si>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</si>
  <si>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</si>
  <si>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</si>
  <si>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</si>
  <si>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</si>
  <si>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</si>
  <si>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</si>
  <si>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</si>
  <si>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</si>
  <si>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</si>
  <si>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</si>
  <si>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</si>
  <si>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</si>
  <si>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</si>
  <si>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</si>
  <si>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</si>
  <si>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</si>
  <si>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</si>
  <si>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</si>
  <si>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</si>
  <si>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</si>
  <si>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</si>
  <si>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</si>
  <si>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</si>
  <si>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</si>
  <si>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</si>
  <si>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</si>
  <si>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</si>
  <si>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</si>
  <si>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</si>
  <si>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</si>
  <si>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</si>
  <si>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</si>
  <si>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</si>
  <si>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</si>
  <si>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</si>
  <si>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</si>
  <si>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</si>
  <si>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</si>
  <si>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</si>
  <si>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</si>
  <si>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</si>
  <si>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</si>
  <si>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</si>
  <si>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</si>
  <si>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</si>
  <si>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</si>
  <si>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</si>
  <si>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</si>
  <si>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</si>
  <si>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</si>
  <si>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</si>
  <si>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</si>
  <si>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</si>
  <si>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</si>
  <si>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</si>
  <si>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</si>
  <si>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</si>
  <si>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</si>
  <si>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</si>
  <si>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</si>
  <si>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</si>
  <si>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</si>
  <si>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</si>
  <si>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</si>
  <si>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</si>
  <si>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</si>
  <si>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</si>
  <si>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</si>
  <si>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</si>
  <si>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</si>
  <si>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</si>
  <si>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</si>
  <si>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</si>
  <si>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</si>
  <si>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</si>
  <si>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</si>
  <si>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</si>
  <si>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</si>
  <si>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</si>
  <si>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</si>
  <si>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</si>
  <si>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</si>
  <si>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</si>
  <si>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</si>
  <si>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</si>
  <si>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</si>
  <si>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</si>
  <si>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</si>
  <si>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</si>
  <si>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</si>
  <si>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</si>
  <si>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</si>
  <si>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</si>
  <si>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</si>
  <si>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</si>
  <si>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</si>
  <si>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</si>
  <si>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</si>
  <si>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</si>
  <si>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</si>
  <si>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</si>
  <si>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</si>
  <si>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</si>
  <si>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</si>
  <si>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</si>
  <si>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</si>
  <si>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</si>
  <si>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</si>
  <si>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</si>
  <si>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</si>
  <si>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</si>
  <si>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</si>
  <si>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</si>
  <si>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</si>
  <si>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</si>
  <si>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</si>
  <si>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</si>
  <si>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</si>
  <si>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</si>
  <si>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</si>
  <si>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</si>
  <si>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</si>
  <si>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</si>
  <si>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</si>
  <si>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</si>
  <si>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</si>
  <si>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</si>
  <si>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</si>
  <si>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</si>
  <si>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</si>
  <si>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</si>
  <si>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</si>
  <si>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</si>
  <si>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</si>
  <si>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</si>
  <si>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</si>
  <si>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</si>
  <si>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</si>
  <si>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</si>
  <si>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</si>
  <si>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</si>
  <si>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</si>
  <si>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</si>
  <si>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</si>
  <si>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</si>
  <si>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</si>
  <si>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</si>
  <si>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</si>
  <si>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</si>
  <si>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</si>
  <si>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</si>
  <si>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</si>
  <si>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</si>
  <si>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</si>
  <si>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</si>
  <si>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</si>
  <si>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</si>
  <si>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</si>
  <si>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</si>
  <si>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</si>
  <si>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</si>
  <si>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</si>
  <si>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</si>
  <si>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</si>
  <si>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</si>
  <si>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</si>
  <si>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</si>
  <si>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</si>
  <si>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</si>
  <si>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</si>
  <si>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</si>
  <si>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</si>
  <si>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</si>
  <si>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</si>
  <si>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</si>
  <si>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</si>
  <si>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</si>
  <si>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</si>
  <si>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</si>
  <si>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</si>
  <si>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</si>
  <si>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</si>
  <si>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</si>
  <si>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</si>
  <si>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</si>
  <si>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</si>
  <si>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</si>
  <si>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</si>
  <si>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</si>
  <si>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</si>
  <si>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</si>
  <si>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</si>
  <si>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</si>
  <si>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</si>
  <si>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</si>
  <si>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</si>
  <si>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</si>
  <si>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</si>
  <si>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</si>
  <si>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</si>
  <si>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</si>
  <si>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</si>
  <si>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</si>
  <si>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</si>
  <si>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</si>
  <si>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</si>
  <si>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</si>
  <si>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</si>
  <si>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</si>
  <si>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</si>
  <si>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</si>
  <si>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</si>
  <si>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</si>
  <si>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</si>
  <si>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</si>
  <si>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</si>
  <si>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</si>
  <si>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</si>
  <si>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</si>
  <si>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</si>
  <si>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</si>
  <si>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</si>
  <si>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</si>
  <si>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</si>
  <si>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</si>
  <si>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</si>
  <si>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</si>
  <si>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</si>
  <si>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</si>
  <si>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</si>
  <si>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</si>
  <si>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</si>
  <si>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</si>
  <si>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</si>
  <si>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</si>
  <si>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</si>
  <si>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</si>
  <si>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</si>
  <si>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</si>
  <si>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</si>
  <si>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</si>
  <si>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</si>
  <si>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</si>
  <si>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</si>
  <si>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</si>
  <si>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</si>
  <si>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</si>
  <si>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</si>
  <si>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</si>
  <si>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</si>
  <si>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</si>
  <si>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</si>
  <si>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</si>
  <si>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</si>
  <si>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</si>
  <si>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</si>
  <si>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</si>
  <si>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</si>
  <si>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</si>
  <si>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</si>
  <si>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</si>
  <si>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</si>
  <si>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</si>
  <si>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</si>
  <si>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</si>
  <si>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</si>
  <si>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</si>
  <si>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</si>
  <si>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</si>
  <si>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</si>
  <si>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</si>
  <si>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</si>
  <si>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</si>
  <si>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</si>
  <si>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</si>
  <si>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</si>
  <si>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</si>
  <si>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</si>
  <si>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</si>
  <si>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</si>
  <si>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</si>
  <si>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</si>
  <si>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</si>
  <si>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</si>
  <si>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</si>
  <si>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</si>
  <si>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</si>
  <si>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</si>
  <si>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</si>
  <si>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</si>
  <si>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</si>
  <si>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</si>
  <si>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</si>
  <si>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</si>
  <si>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</si>
  <si>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</si>
  <si>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</si>
  <si>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</si>
  <si>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</si>
  <si>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</si>
  <si>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</si>
  <si>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</si>
  <si>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</si>
  <si>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</si>
  <si>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</si>
  <si>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</si>
  <si>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</si>
  <si>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</si>
  <si>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</si>
  <si>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</si>
  <si>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</si>
  <si>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</si>
  <si>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</si>
  <si>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</si>
  <si>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</si>
  <si>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</si>
  <si>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</si>
  <si>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</si>
  <si>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</si>
  <si>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</si>
  <si>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</si>
  <si>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</si>
  <si>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</si>
  <si>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</si>
  <si>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</si>
  <si>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</si>
  <si>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</si>
  <si>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</si>
  <si>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</si>
  <si>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</si>
  <si>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</si>
  <si>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</si>
  <si>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</si>
  <si>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</si>
  <si>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</si>
  <si>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</si>
  <si>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</si>
  <si>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</si>
  <si>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</si>
  <si>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</si>
  <si>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</si>
  <si>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</si>
  <si>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</si>
  <si>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</si>
  <si>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</si>
  <si>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</si>
  <si>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</si>
  <si>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</si>
  <si>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</si>
  <si>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</si>
  <si>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</si>
  <si>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</si>
  <si>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</si>
  <si>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</si>
  <si>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</si>
  <si>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</si>
  <si>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</si>
  <si>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</si>
  <si>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</si>
  <si>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</si>
  <si>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</si>
  <si>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</si>
  <si>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</si>
  <si>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</si>
  <si>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</si>
  <si>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</si>
  <si>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</si>
  <si>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</si>
  <si>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</si>
  <si>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</si>
  <si>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</si>
  <si>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</si>
  <si>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</si>
  <si>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</si>
  <si>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</si>
  <si>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</si>
  <si>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</si>
  <si>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</si>
  <si>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</si>
  <si>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</si>
  <si>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</si>
  <si>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</si>
  <si>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</si>
  <si>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</si>
  <si>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</si>
  <si>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</si>
  <si>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</si>
  <si>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</si>
  <si>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</si>
  <si>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</si>
  <si>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</si>
  <si>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</si>
  <si>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</si>
  <si>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</si>
  <si>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</si>
  <si>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</si>
  <si>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</si>
  <si>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</si>
  <si>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</si>
  <si>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</si>
  <si>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</si>
  <si>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</si>
  <si>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</si>
  <si>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</si>
  <si>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</si>
  <si>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</si>
  <si>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</si>
  <si>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</si>
  <si>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</si>
  <si>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</si>
  <si>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</si>
  <si>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</si>
  <si>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</si>
  <si>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</si>
  <si>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</si>
  <si>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</si>
  <si>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</si>
  <si>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</si>
  <si>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</si>
  <si>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</si>
  <si>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</si>
  <si>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</si>
  <si>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</si>
  <si>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</si>
  <si>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</si>
  <si>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</si>
  <si>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</si>
  <si>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</si>
  <si>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</si>
  <si>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</si>
  <si>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</si>
  <si>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</si>
  <si>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</si>
  <si>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</si>
  <si>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</si>
  <si>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</si>
  <si>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</si>
  <si>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</si>
  <si>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</si>
  <si>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</si>
  <si>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</si>
  <si>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</si>
  <si>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</si>
  <si>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</si>
  <si>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</si>
  <si>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</si>
  <si>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</si>
  <si>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</si>
  <si>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</si>
  <si>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</si>
  <si>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</si>
  <si>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</si>
  <si>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</si>
  <si>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</si>
  <si>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</si>
  <si>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</si>
  <si>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</si>
  <si>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</si>
  <si>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</si>
  <si>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</si>
  <si>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</si>
  <si>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</si>
  <si>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</si>
  <si>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</si>
  <si>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</si>
  <si>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</si>
  <si>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</si>
  <si>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</si>
  <si>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</si>
  <si>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</si>
  <si>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</si>
  <si>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</si>
  <si>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</si>
  <si>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</si>
  <si>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</si>
  <si>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</si>
  <si>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</si>
  <si>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</si>
  <si>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</si>
  <si>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</si>
  <si>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</si>
  <si>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</si>
  <si>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</si>
  <si>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</si>
  <si>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</si>
  <si>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</si>
  <si>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</si>
  <si>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</si>
  <si>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</si>
  <si>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</si>
  <si>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</si>
  <si>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</si>
  <si>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</si>
  <si>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</si>
  <si>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</si>
  <si>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</si>
  <si>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</si>
  <si>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</si>
  <si>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</si>
  <si>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</si>
  <si>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</si>
  <si>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</si>
  <si>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</si>
  <si>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</si>
  <si>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</si>
  <si>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</si>
  <si>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</si>
  <si>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</si>
  <si>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</si>
  <si>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</si>
  <si>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</si>
  <si>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</si>
  <si>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</si>
  <si>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</si>
  <si>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</si>
  <si>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</si>
  <si>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</si>
  <si>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</si>
  <si>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</si>
  <si>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</si>
  <si>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</si>
  <si>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</si>
  <si>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</si>
  <si>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</si>
  <si>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</si>
  <si>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</si>
  <si>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</si>
  <si>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</si>
  <si>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</si>
  <si>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</si>
  <si>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</si>
  <si>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</si>
  <si>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</si>
  <si>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</si>
  <si>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</si>
  <si>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</si>
  <si>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</si>
  <si>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</si>
  <si>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</si>
  <si>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</si>
  <si>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</si>
  <si>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</si>
  <si>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</si>
  <si>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</si>
  <si>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</si>
  <si>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</si>
  <si>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</si>
  <si>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</si>
  <si>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</si>
  <si>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</si>
  <si>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</si>
  <si>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</si>
  <si>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</si>
  <si>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</si>
  <si>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</si>
  <si>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</si>
  <si>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</si>
  <si>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</si>
  <si>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</si>
  <si>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</si>
  <si>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</si>
  <si>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</si>
  <si>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</si>
  <si>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</si>
  <si>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</si>
  <si>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</si>
  <si>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</si>
  <si>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</si>
  <si>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</si>
  <si>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</si>
  <si>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</si>
  <si>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</si>
  <si>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</si>
  <si>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</si>
  <si>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</si>
  <si>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</si>
  <si>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</si>
  <si>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</si>
  <si>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</si>
  <si>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</si>
  <si>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</si>
  <si>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</si>
  <si>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</si>
  <si>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</si>
  <si>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</si>
  <si>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</si>
  <si>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</si>
  <si>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</si>
  <si>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</si>
  <si>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</si>
  <si>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</si>
  <si>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</si>
  <si>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</si>
  <si>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</si>
  <si>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</si>
  <si>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</si>
  <si>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</si>
  <si>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</si>
  <si>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</si>
  <si>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</si>
  <si>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</si>
  <si>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</si>
  <si>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</si>
  <si>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</si>
  <si>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</si>
  <si>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</si>
  <si>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</si>
  <si>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</si>
  <si>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</si>
  <si>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</si>
  <si>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</si>
  <si>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</si>
  <si>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</si>
  <si>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</si>
  <si>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6620250171</t>
  </si>
  <si>
    <t>Ubytovanie počas turnaja UEFA Champions League Futsal v Lučenci od 28.10. do 1.11.2025</t>
  </si>
  <si>
    <t>36185957</t>
  </si>
  <si>
    <t>IMET, a.s.</t>
  </si>
  <si>
    <t>2550052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</si>
</sst>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5" val="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6" t="s">
        <v>0</v>
      </c>
      <c r="C1" s="328"/>
      <c r="D1" s="328"/>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8">
      <c r="A14" s="308" t="s">
        <v>5</v>
      </c>
      <c r="C14" s="205"/>
      <c r="D14" s="205"/>
    </row>
    <row r="15" spans="1:4" ht="16.25" customHeight="1">
      <c r="A15" s="127"/>
      <c r="C15" s="21"/>
    </row>
    <row r="16" spans="1:4" ht="332">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42">
      <c r="A21" s="19" t="s">
        <v>9</v>
      </c>
      <c r="C21" s="329"/>
      <c r="D21" s="329"/>
    </row>
    <row r="22" spans="1:4">
      <c r="C22" s="330"/>
      <c r="D22" s="329"/>
    </row>
    <row r="23" spans="1:4" ht="70">
      <c r="A23" s="23" t="s">
        <v>1353</v>
      </c>
      <c r="C23" s="255"/>
      <c r="D23" s="256"/>
    </row>
    <row r="24" spans="1:4" ht="12.75" customHeight="1">
      <c r="C24" s="326"/>
      <c r="D24" s="327"/>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1334</v>
      </c>
    </row>
    <row r="32" spans="1:4" ht="12.75" customHeight="1"/>
    <row r="33" spans="1:3" ht="15.75" customHeight="1">
      <c r="A33" s="19" t="s">
        <v>1335</v>
      </c>
    </row>
    <row r="34" spans="1:3" ht="12.75" customHeight="1"/>
    <row r="35" spans="1:3" ht="56">
      <c r="A35" s="19" t="s">
        <v>1337</v>
      </c>
    </row>
    <row r="36" spans="1:3" ht="12" customHeight="1"/>
    <row r="37" spans="1:3" ht="28">
      <c r="A37" s="271" t="s">
        <v>1336</v>
      </c>
    </row>
    <row r="39" spans="1:3" ht="84">
      <c r="A39" s="23" t="s">
        <v>1338</v>
      </c>
    </row>
    <row r="40" spans="1:3" ht="12.75" customHeight="1"/>
    <row r="41" spans="1:3" ht="28">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4">
      <c r="A48" s="300" t="s">
        <v>1340</v>
      </c>
    </row>
    <row r="49" spans="1:1" ht="12" customHeight="1"/>
    <row r="50" spans="1:1" ht="42">
      <c r="A50" s="19" t="s">
        <v>1341</v>
      </c>
    </row>
    <row r="51" spans="1:1" ht="12.75" customHeight="1"/>
    <row r="52" spans="1:1" ht="84">
      <c r="A52" s="19" t="s">
        <v>1342</v>
      </c>
    </row>
    <row r="53" spans="1:1" ht="12.75" customHeight="1"/>
    <row r="54" spans="1:1" ht="42">
      <c r="A54" s="19" t="s">
        <v>1343</v>
      </c>
    </row>
    <row r="56" spans="1:1" ht="14">
      <c r="A56" s="19" t="s">
        <v>16</v>
      </c>
    </row>
    <row r="58" spans="1:1" ht="14">
      <c r="A58" s="19" t="s">
        <v>17</v>
      </c>
    </row>
    <row r="60" spans="1:1" ht="121.75" customHeight="1">
      <c r="A60" s="23" t="s">
        <v>1344</v>
      </c>
    </row>
    <row r="61" spans="1:1" ht="12.75" customHeight="1">
      <c r="A61" s="23"/>
    </row>
    <row r="62" spans="1:1" ht="14.25" customHeight="1">
      <c r="A62" s="19" t="s">
        <v>18</v>
      </c>
    </row>
    <row r="63" spans="1:1" ht="28">
      <c r="A63" s="19" t="s">
        <v>19</v>
      </c>
    </row>
    <row r="64" spans="1:1" ht="28" customHeight="1">
      <c r="A64" s="19" t="s">
        <v>1345</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1363</v>
      </c>
    </row>
    <row r="73" spans="1:1" ht="42">
      <c r="A73" s="23" t="s">
        <v>1364</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3"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1354</v>
      </c>
    </row>
    <row r="96" spans="1:2">
      <c r="A96" s="23"/>
    </row>
    <row r="97" spans="1:4" ht="14">
      <c r="A97" s="260" t="s">
        <v>40</v>
      </c>
    </row>
    <row r="98" spans="1:4" ht="68.5" customHeight="1">
      <c r="A98" s="23" t="s">
        <v>1355</v>
      </c>
    </row>
    <row r="99" spans="1:4">
      <c r="A99" s="23"/>
    </row>
    <row r="100" spans="1:4" ht="14">
      <c r="A100" s="260" t="s">
        <v>41</v>
      </c>
    </row>
    <row r="101" spans="1:4" ht="84">
      <c r="A101" s="23" t="s">
        <v>1356</v>
      </c>
    </row>
    <row r="102" spans="1:4">
      <c r="A102" s="23"/>
    </row>
    <row r="103" spans="1:4" ht="14">
      <c r="A103" s="295" t="s">
        <v>42</v>
      </c>
    </row>
    <row r="104" spans="1:4" ht="56">
      <c r="A104" s="23" t="s">
        <v>1357</v>
      </c>
    </row>
    <row r="105" spans="1:4">
      <c r="A105" s="23"/>
      <c r="B105" s="20" t="s">
        <v>43</v>
      </c>
    </row>
    <row r="106" spans="1:4" ht="14">
      <c r="A106" s="260" t="s">
        <v>44</v>
      </c>
    </row>
    <row r="107" spans="1:4" ht="71.25" customHeight="1">
      <c r="A107" s="19" t="s">
        <v>1358</v>
      </c>
    </row>
    <row r="108" spans="1:4" ht="42">
      <c r="A108" s="19" t="s">
        <v>1348</v>
      </c>
    </row>
    <row r="109" spans="1:4" ht="28">
      <c r="A109" s="19" t="s">
        <v>45</v>
      </c>
    </row>
    <row r="110" spans="1:4" ht="10.5" customHeight="1">
      <c r="D110" s="20" t="s">
        <v>43</v>
      </c>
    </row>
    <row r="111" spans="1:4" ht="99.75" customHeight="1">
      <c r="A111" s="23" t="s">
        <v>1347</v>
      </c>
    </row>
    <row r="112" spans="1:4" ht="28">
      <c r="A112" s="19" t="s">
        <v>1346</v>
      </c>
    </row>
    <row r="114" spans="1:2" ht="196">
      <c r="A114" s="23" t="s">
        <v>1359</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4">
      <c r="A131" s="295" t="s">
        <v>56</v>
      </c>
    </row>
    <row r="132" spans="1:1" ht="40.75" customHeight="1">
      <c r="A132" s="23" t="s">
        <v>1349</v>
      </c>
    </row>
    <row r="133" spans="1:1" ht="61.5" customHeight="1">
      <c r="A133" s="301" t="s">
        <v>1361</v>
      </c>
    </row>
    <row r="134" spans="1:1" ht="14">
      <c r="A134" s="260" t="s">
        <v>1362</v>
      </c>
    </row>
    <row r="135" spans="1:1" ht="112">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0" t="str">
        <f>Spolu!C3&amp;", "&amp;Spolu!C6</f>
        <v>FUTSAL KLUB LUČENEC, Ulica železničná 26, Lučenec, 984 01</v>
      </c>
      <c r="B1" s="380"/>
      <c r="C1" s="380"/>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1" t="s">
        <v>1252</v>
      </c>
      <c r="F3" s="382"/>
      <c r="N3" s="137" t="str">
        <f t="shared" si="0"/>
        <v>c - príspevok Slovenskému paralympijskému výboru</v>
      </c>
      <c r="O3" s="137" t="s">
        <v>343</v>
      </c>
      <c r="P3" s="137" t="str">
        <f>Spolu!B19</f>
        <v>príspevok Slovenskému paralympijskému výboru</v>
      </c>
    </row>
    <row r="4" spans="1:16" ht="45.75" customHeight="1">
      <c r="E4" s="382"/>
      <c r="F4" s="382"/>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1254</v>
      </c>
      <c r="E6" s="140" t="s">
        <v>1255</v>
      </c>
      <c r="F6" s="149"/>
      <c r="N6" s="137" t="str">
        <f t="shared" si="0"/>
        <v>f - plnenie úloh verejného záujmu v športe</v>
      </c>
      <c r="O6" s="137" t="s">
        <v>349</v>
      </c>
      <c r="P6" s="137" t="str">
        <f>Spolu!B22</f>
        <v>plnenie úloh verejného záujmu v športe</v>
      </c>
    </row>
    <row r="7" spans="1:16" ht="17">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5" customHeight="1">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5" customHeight="1">
      <c r="A14" s="139" t="s">
        <v>1267</v>
      </c>
      <c r="B14" s="385" t="s">
        <v>1285</v>
      </c>
      <c r="C14" s="386"/>
      <c r="F14" s="311"/>
      <c r="N14" s="137" t="str">
        <f t="shared" si="0"/>
        <v xml:space="preserve">n - </v>
      </c>
      <c r="O14" s="137" t="s">
        <v>364</v>
      </c>
    </row>
    <row r="15" spans="1:16" ht="34.5" customHeight="1">
      <c r="A15" s="139" t="s">
        <v>1286</v>
      </c>
      <c r="B15" s="385"/>
      <c r="C15" s="386"/>
      <c r="F15" s="388"/>
      <c r="N15" s="137" t="str">
        <f t="shared" si="0"/>
        <v xml:space="preserve">o - </v>
      </c>
      <c r="O15" s="137" t="s">
        <v>365</v>
      </c>
    </row>
    <row r="16" spans="1:16">
      <c r="A16" s="139" t="s">
        <v>1270</v>
      </c>
      <c r="B16" s="142">
        <f>F8</f>
        <v>0</v>
      </c>
      <c r="C16" s="137"/>
      <c r="F16" s="388"/>
      <c r="N16" s="137" t="str">
        <f t="shared" si="0"/>
        <v xml:space="preserve">p - </v>
      </c>
      <c r="O16" s="137" t="s">
        <v>366</v>
      </c>
    </row>
    <row r="17" spans="1:16" ht="32.25" customHeight="1">
      <c r="A17" s="139" t="s">
        <v>1273</v>
      </c>
      <c r="B17" s="142">
        <f>F9</f>
        <v>0</v>
      </c>
      <c r="C17" s="137"/>
      <c r="F17" s="388"/>
      <c r="N17" s="137" t="str">
        <f t="shared" si="0"/>
        <v xml:space="preserve">q - </v>
      </c>
      <c r="O17" s="137" t="s">
        <v>367</v>
      </c>
    </row>
    <row r="18" spans="1:16" ht="17" thickBot="1">
      <c r="B18" s="193" t="s">
        <v>1287</v>
      </c>
      <c r="C18" s="194">
        <v>31</v>
      </c>
      <c r="N18" s="137" t="str">
        <f t="shared" si="0"/>
        <v xml:space="preserve">r - </v>
      </c>
      <c r="O18" s="137" t="s">
        <v>368</v>
      </c>
    </row>
    <row r="19" spans="1:16">
      <c r="B19" s="193" t="s">
        <v>1275</v>
      </c>
      <c r="C19" s="142" t="str">
        <f>Spolu!C4</f>
        <v>42396841</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7" t="s">
        <v>1278</v>
      </c>
      <c r="C24" s="387"/>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1290</v>
      </c>
    </row>
    <row r="2" spans="1:2" ht="30" customHeight="1">
      <c r="A2" s="389" t="s">
        <v>1291</v>
      </c>
      <c r="B2" s="389"/>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1" t="s">
        <v>57</v>
      </c>
      <c r="B1" s="331"/>
      <c r="C1" s="331"/>
      <c r="D1" s="331"/>
      <c r="E1" s="331"/>
      <c r="F1" s="331"/>
      <c r="G1" s="331"/>
      <c r="H1" s="331"/>
      <c r="I1" s="52"/>
      <c r="J1" s="37"/>
    </row>
    <row r="2" spans="1:11" ht="16">
      <c r="A2" s="337" t="s">
        <v>58</v>
      </c>
      <c r="B2" s="337"/>
      <c r="C2" s="337"/>
      <c r="D2" s="337"/>
      <c r="E2" s="337"/>
      <c r="F2" s="337"/>
      <c r="G2" s="337"/>
      <c r="H2" s="335" t="str">
        <f>+Doklady!I100</f>
        <v>V4</v>
      </c>
      <c r="I2" s="335"/>
    </row>
    <row r="3" spans="1:11" ht="14">
      <c r="A3" s="40"/>
      <c r="B3" s="40"/>
      <c r="C3" s="40"/>
      <c r="D3" s="40"/>
      <c r="E3" s="40"/>
      <c r="F3" s="40"/>
      <c r="G3" s="40"/>
      <c r="H3" s="336">
        <f>+Doklady!I101</f>
        <v>45961</v>
      </c>
      <c r="I3" s="336"/>
    </row>
    <row r="4" spans="1:11" ht="15.75" customHeight="1">
      <c r="A4" s="41" t="s">
        <v>59</v>
      </c>
      <c r="B4" s="332" t="s">
        <v>60</v>
      </c>
      <c r="C4" s="333"/>
      <c r="D4" s="333"/>
      <c r="E4" s="334"/>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0" t="s">
        <v>311</v>
      </c>
      <c r="B1" s="341"/>
      <c r="C1" s="174">
        <v>45688</v>
      </c>
      <c r="D1" s="26"/>
      <c r="G1" s="252">
        <v>45688</v>
      </c>
    </row>
    <row r="2" spans="1:7" ht="14">
      <c r="A2" s="28"/>
      <c r="B2" s="28"/>
      <c r="G2" s="252">
        <v>45716</v>
      </c>
    </row>
    <row r="3" spans="1:7" ht="14">
      <c r="A3" s="30" t="s">
        <v>312</v>
      </c>
      <c r="B3" s="338" t="str">
        <f>INDEX(Adr!B:B,Doklady!B102+1)</f>
        <v>FUTSAL KLUB LUČENEC</v>
      </c>
      <c r="C3" s="338"/>
      <c r="D3" s="338"/>
      <c r="G3" s="252">
        <v>45747</v>
      </c>
    </row>
    <row r="4" spans="1:7" ht="14">
      <c r="A4" s="30" t="s">
        <v>313</v>
      </c>
      <c r="B4" s="29" t="str">
        <f>RIGHT("0000"&amp;INDEX(Adr!A:A,Doklady!B102+1),8)</f>
        <v>42396841</v>
      </c>
      <c r="G4" s="252">
        <v>45777</v>
      </c>
    </row>
    <row r="5" spans="1:7" ht="14">
      <c r="A5" s="30" t="s">
        <v>314</v>
      </c>
      <c r="B5" s="29" t="str">
        <f>INDEX(Adr!D:D,Doklady!B102+1)&amp;", "&amp;INDEX(Adr!E:E,Doklady!B102+1)</f>
        <v>Ulica železničná 26, Lučenec</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0</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0</v>
      </c>
      <c r="G15" s="252"/>
    </row>
    <row r="16" spans="1:7" ht="14">
      <c r="G16" s="252"/>
    </row>
    <row r="17" spans="1:5" ht="72" customHeight="1">
      <c r="A17" s="339" t="s">
        <v>328</v>
      </c>
      <c r="B17" s="339"/>
      <c r="C17" s="339"/>
      <c r="D17" s="339"/>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6" zoomScaleNormal="100" workbookViewId="0">
      <selection activeCell="B140" sqref="B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61" t="s">
        <v>329</v>
      </c>
      <c r="B1" s="361"/>
      <c r="C1" s="361"/>
      <c r="D1" s="361"/>
      <c r="E1" s="361"/>
      <c r="F1" s="361"/>
      <c r="G1" s="361"/>
      <c r="H1" s="361"/>
      <c r="I1" s="361"/>
    </row>
    <row r="2" spans="1:26" ht="7.5" customHeight="1">
      <c r="C2" s="8"/>
      <c r="D2" s="8"/>
      <c r="E2" s="8"/>
      <c r="F2" s="8"/>
      <c r="G2" s="8"/>
      <c r="H2" s="8"/>
      <c r="I2" s="8"/>
    </row>
    <row r="3" spans="1:26" s="9" customFormat="1" ht="26.25" customHeight="1">
      <c r="B3" s="160" t="s">
        <v>59</v>
      </c>
      <c r="C3" s="362" t="str">
        <f>INDEX(Adr!B2:B244,Doklady!B102)</f>
        <v>FUTSAL KLUB LUČENEC</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INDEX(Adr!A2:A244,Doklady!B102)</f>
        <v>42396841</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INDEX(Adr!D2:D244,Doklady!B102)&amp;", "&amp;INDEX(Adr!E2:E244,Doklady!B102)&amp;", "&amp;INDEX(Adr!F2:F244,Doklady!B102)</f>
        <v>Ulica železničná 26, Lučenec, 984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3" t="s">
        <v>334</v>
      </c>
      <c r="F9" s="364"/>
      <c r="J9" s="8"/>
      <c r="L9" s="118"/>
      <c r="M9" s="118"/>
      <c r="N9" s="118"/>
      <c r="O9" s="118"/>
      <c r="P9" s="118"/>
      <c r="Q9" s="118"/>
      <c r="R9" s="118"/>
      <c r="S9" s="118"/>
    </row>
    <row r="10" spans="1:26" ht="18">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c r="A12" s="69" t="s">
        <v>321</v>
      </c>
      <c r="B12" s="70" t="s">
        <v>322</v>
      </c>
      <c r="C12" s="126">
        <f>SUMIF(FP!J:J,Doklady!$B$1&amp;A12,FP!D:D)</f>
        <v>5000</v>
      </c>
      <c r="D12" s="126">
        <f>C12-E12</f>
        <v>5000</v>
      </c>
      <c r="E12" s="357">
        <f>SUMIF(K:K,A12,I:I)</f>
        <v>0</v>
      </c>
      <c r="F12" s="358"/>
      <c r="J12" s="177"/>
      <c r="L12" s="161" t="str">
        <f>L42</f>
        <v>2</v>
      </c>
      <c r="N12" s="118"/>
      <c r="O12" s="118"/>
      <c r="P12" s="118"/>
      <c r="Q12" s="118"/>
      <c r="R12" s="118"/>
      <c r="S12" s="118"/>
    </row>
    <row r="13" spans="1:26" ht="18">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9" thickBot="1">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c r="I15" s="9"/>
    </row>
    <row r="16" spans="1:26" s="9" customFormat="1" ht="1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ht="12">
      <c r="A17" s="115" t="s">
        <v>339</v>
      </c>
      <c r="B17" s="352" t="s">
        <v>340</v>
      </c>
      <c r="C17" s="352"/>
      <c r="D17" s="352"/>
      <c r="E17" s="352"/>
      <c r="F17" s="352"/>
      <c r="G17" s="352"/>
      <c r="H17" s="352"/>
      <c r="I17" s="73">
        <f>SUMIF(FP!I:I,Doklady!$B$1&amp;A17,FP!D:D)</f>
        <v>0</v>
      </c>
      <c r="T17" s="86"/>
    </row>
    <row r="18" spans="1:20">
      <c r="A18" s="135" t="s">
        <v>341</v>
      </c>
      <c r="B18" s="352" t="s">
        <v>342</v>
      </c>
      <c r="C18" s="352"/>
      <c r="D18" s="352"/>
      <c r="E18" s="352"/>
      <c r="F18" s="352"/>
      <c r="G18" s="352"/>
      <c r="H18" s="352"/>
      <c r="I18" s="73">
        <f>SUMIF(FP!I:I,Doklady!$B$1&amp;A18,FP!D:D)</f>
        <v>0</v>
      </c>
    </row>
    <row r="19" spans="1:20" ht="12">
      <c r="A19" s="115" t="s">
        <v>343</v>
      </c>
      <c r="B19" s="352" t="s">
        <v>344</v>
      </c>
      <c r="C19" s="352"/>
      <c r="D19" s="352"/>
      <c r="E19" s="352"/>
      <c r="F19" s="352"/>
      <c r="G19" s="352"/>
      <c r="H19" s="352"/>
      <c r="I19" s="73">
        <f>SUMIF(FP!I:I,Doklady!$B$1&amp;A19,FP!D:D)</f>
        <v>0</v>
      </c>
    </row>
    <row r="20" spans="1:20">
      <c r="A20" s="135" t="s">
        <v>345</v>
      </c>
      <c r="B20" s="346" t="s">
        <v>346</v>
      </c>
      <c r="C20" s="347"/>
      <c r="D20" s="347"/>
      <c r="E20" s="347"/>
      <c r="F20" s="347"/>
      <c r="G20" s="347"/>
      <c r="H20" s="348"/>
      <c r="I20" s="73">
        <f>SUMIF(FP!I:I,Doklady!$B$1&amp;A20,FP!D:D)</f>
        <v>0</v>
      </c>
      <c r="T20" s="86"/>
    </row>
    <row r="21" spans="1:20" ht="12">
      <c r="A21" s="115" t="s">
        <v>347</v>
      </c>
      <c r="B21" s="346" t="s">
        <v>348</v>
      </c>
      <c r="C21" s="347"/>
      <c r="D21" s="347"/>
      <c r="E21" s="347"/>
      <c r="F21" s="347"/>
      <c r="G21" s="347"/>
      <c r="H21" s="348"/>
      <c r="I21" s="73">
        <f>SUMIF(FP!I:I,Doklady!$B$1&amp;A21,FP!D:D)</f>
        <v>0</v>
      </c>
      <c r="T21" s="86"/>
    </row>
    <row r="22" spans="1:20">
      <c r="A22" s="135" t="s">
        <v>349</v>
      </c>
      <c r="B22" s="353" t="s">
        <v>350</v>
      </c>
      <c r="C22" s="354"/>
      <c r="D22" s="354"/>
      <c r="E22" s="354"/>
      <c r="F22" s="354"/>
      <c r="G22" s="354"/>
      <c r="H22" s="355"/>
      <c r="I22" s="73">
        <f>SUMIF(FP!I:I,Doklady!$B$1&amp;A22,FP!D:D)</f>
        <v>5000</v>
      </c>
      <c r="T22" s="86"/>
    </row>
    <row r="23" spans="1:20" ht="12">
      <c r="A23" s="115" t="s">
        <v>351</v>
      </c>
      <c r="B23" s="346" t="s">
        <v>352</v>
      </c>
      <c r="C23" s="347"/>
      <c r="D23" s="347"/>
      <c r="E23" s="347"/>
      <c r="F23" s="347"/>
      <c r="G23" s="347"/>
      <c r="H23" s="348"/>
      <c r="I23" s="73">
        <f>SUMIF(FP!I:I,Doklady!$B$1&amp;A23,FP!D:D)</f>
        <v>0</v>
      </c>
      <c r="T23" s="86"/>
    </row>
    <row r="24" spans="1:20">
      <c r="A24" s="135" t="s">
        <v>353</v>
      </c>
      <c r="B24" s="346" t="s">
        <v>354</v>
      </c>
      <c r="C24" s="347"/>
      <c r="D24" s="347"/>
      <c r="E24" s="347"/>
      <c r="F24" s="347"/>
      <c r="G24" s="347"/>
      <c r="H24" s="348"/>
      <c r="I24" s="73">
        <f>SUMIF(FP!I:I,Doklady!$B$1&amp;A24,FP!D:D)</f>
        <v>0</v>
      </c>
      <c r="T24" s="86"/>
    </row>
    <row r="25" spans="1:20" ht="12">
      <c r="A25" s="115" t="s">
        <v>355</v>
      </c>
      <c r="B25" s="369" t="s">
        <v>2236</v>
      </c>
      <c r="C25" s="370"/>
      <c r="D25" s="370"/>
      <c r="E25" s="370"/>
      <c r="F25" s="370"/>
      <c r="G25" s="370"/>
      <c r="H25" s="371"/>
      <c r="I25" s="73">
        <f>SUMIF(FP!I:I,Doklady!$B$1&amp;A25,FP!D:D)</f>
        <v>0</v>
      </c>
      <c r="T25" s="86"/>
    </row>
    <row r="26" spans="1:20">
      <c r="A26" s="135" t="s">
        <v>356</v>
      </c>
      <c r="B26" s="346" t="s">
        <v>357</v>
      </c>
      <c r="C26" s="347"/>
      <c r="D26" s="347"/>
      <c r="E26" s="347"/>
      <c r="F26" s="347"/>
      <c r="G26" s="347"/>
      <c r="H26" s="348"/>
      <c r="I26" s="73">
        <f>SUMIF(FP!I:I,Doklady!$B$1&amp;A26,FP!D:D)</f>
        <v>0</v>
      </c>
      <c r="T26" s="86"/>
    </row>
    <row r="27" spans="1:20" ht="12">
      <c r="A27" s="115" t="s">
        <v>358</v>
      </c>
      <c r="B27" s="346" t="s">
        <v>359</v>
      </c>
      <c r="C27" s="347"/>
      <c r="D27" s="347"/>
      <c r="E27" s="347"/>
      <c r="F27" s="347"/>
      <c r="G27" s="347"/>
      <c r="H27" s="348"/>
      <c r="I27" s="73">
        <f>SUMIF(FP!I:I,Doklady!$B$1&amp;A27,FP!D:D)</f>
        <v>0</v>
      </c>
      <c r="T27" s="86"/>
    </row>
    <row r="28" spans="1:20">
      <c r="A28" s="135" t="s">
        <v>360</v>
      </c>
      <c r="B28" s="346" t="s">
        <v>2990</v>
      </c>
      <c r="C28" s="347"/>
      <c r="D28" s="347"/>
      <c r="E28" s="347"/>
      <c r="F28" s="347"/>
      <c r="G28" s="347"/>
      <c r="H28" s="348"/>
      <c r="I28" s="73">
        <f>SUMIF(FP!I:I,Doklady!$B$1&amp;A28,FP!D:D)</f>
        <v>0</v>
      </c>
      <c r="T28" s="86"/>
    </row>
    <row r="29" spans="1:20" ht="12">
      <c r="A29" s="115" t="s">
        <v>362</v>
      </c>
      <c r="B29" s="346" t="s">
        <v>363</v>
      </c>
      <c r="C29" s="347"/>
      <c r="D29" s="347"/>
      <c r="E29" s="347"/>
      <c r="F29" s="347"/>
      <c r="G29" s="347"/>
      <c r="H29" s="348"/>
      <c r="I29" s="73">
        <f>SUMIF(FP!I:I,Doklady!$B$1&amp;A29,FP!D:D)</f>
        <v>0</v>
      </c>
      <c r="T29" s="86"/>
    </row>
    <row r="30" spans="1:20" hidden="1">
      <c r="A30" s="135" t="s">
        <v>364</v>
      </c>
      <c r="B30" s="346"/>
      <c r="C30" s="347"/>
      <c r="D30" s="347"/>
      <c r="E30" s="347"/>
      <c r="F30" s="347"/>
      <c r="G30" s="347"/>
      <c r="H30" s="348"/>
      <c r="I30" s="73">
        <f>SUMIF(FP!I:I,Doklady!$B$1&amp;A30,FP!D:D)</f>
        <v>0</v>
      </c>
      <c r="T30" s="86"/>
    </row>
    <row r="31" spans="1:20" ht="12" hidden="1">
      <c r="A31" s="115" t="s">
        <v>365</v>
      </c>
      <c r="B31" s="346"/>
      <c r="C31" s="347"/>
      <c r="D31" s="347"/>
      <c r="E31" s="347"/>
      <c r="F31" s="347"/>
      <c r="G31" s="347"/>
      <c r="H31" s="348"/>
      <c r="I31" s="73">
        <f>SUMIF(FP!I:I,Doklady!$B$1&amp;A31,FP!D:D)</f>
        <v>0</v>
      </c>
      <c r="T31" s="86"/>
    </row>
    <row r="32" spans="1:20" hidden="1">
      <c r="A32" s="135" t="s">
        <v>366</v>
      </c>
      <c r="B32" s="342"/>
      <c r="C32" s="343"/>
      <c r="D32" s="343"/>
      <c r="E32" s="343"/>
      <c r="F32" s="343"/>
      <c r="G32" s="343"/>
      <c r="H32" s="344"/>
      <c r="I32" s="73">
        <f>SUMIF(FP!I:I,Doklady!$B$1&amp;A32,FP!D:D)</f>
        <v>0</v>
      </c>
      <c r="T32" s="86"/>
    </row>
    <row r="33" spans="1:21" ht="12" hidden="1">
      <c r="A33" s="115" t="s">
        <v>367</v>
      </c>
      <c r="B33" s="342"/>
      <c r="C33" s="343"/>
      <c r="D33" s="343"/>
      <c r="E33" s="343"/>
      <c r="F33" s="343"/>
      <c r="G33" s="343"/>
      <c r="H33" s="344"/>
      <c r="I33" s="73">
        <f>SUMIF(FP!I:I,Doklady!$B$1&amp;A33,FP!D:D)</f>
        <v>0</v>
      </c>
      <c r="T33" s="86"/>
    </row>
    <row r="34" spans="1:21" hidden="1">
      <c r="A34" s="135" t="s">
        <v>368</v>
      </c>
      <c r="B34" s="345"/>
      <c r="C34" s="345"/>
      <c r="D34" s="345"/>
      <c r="E34" s="345"/>
      <c r="F34" s="345"/>
      <c r="G34" s="345"/>
      <c r="H34" s="345"/>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ht="1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59"/>
      <c r="B50" s="360"/>
      <c r="C50" s="360"/>
      <c r="D50" s="360"/>
      <c r="E50" s="360"/>
      <c r="F50" s="360"/>
      <c r="G50" s="360"/>
      <c r="H50" s="360"/>
      <c r="I50" s="360"/>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f</v>
      </c>
      <c r="B53" s="119" t="str">
        <f>Doklady!H1</f>
        <v>plnenie úloh verejného záujmu v športe</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79"/>
      <c r="C140" s="229"/>
      <c r="D140" s="372"/>
      <c r="E140" s="372"/>
      <c r="F140" s="372"/>
      <c r="G140" s="372"/>
      <c r="H140" s="372"/>
      <c r="I140" s="372"/>
      <c r="J140" s="85"/>
    </row>
    <row r="141" spans="1:26" ht="68.25" customHeight="1">
      <c r="A141" s="9"/>
      <c r="B141" s="281" t="s">
        <v>393</v>
      </c>
      <c r="C141" s="214"/>
      <c r="D141" s="356" t="s">
        <v>394</v>
      </c>
      <c r="E141" s="356"/>
      <c r="F141" s="356"/>
      <c r="G141" s="356"/>
      <c r="H141" s="356"/>
      <c r="I141" s="356"/>
      <c r="J141" s="85"/>
    </row>
    <row r="142" spans="1:26" ht="13">
      <c r="A142" s="9"/>
      <c r="B142" s="280"/>
      <c r="C142" s="214"/>
      <c r="D142" s="263"/>
      <c r="E142" s="263"/>
      <c r="F142" s="263"/>
      <c r="G142" s="263"/>
      <c r="H142" s="263"/>
      <c r="I142" s="263"/>
      <c r="J142" s="85"/>
    </row>
    <row r="143" spans="1:26" ht="13">
      <c r="A143" s="9"/>
      <c r="B143" s="280"/>
      <c r="C143" s="214"/>
      <c r="D143" s="263"/>
      <c r="E143" s="263"/>
      <c r="F143" s="263"/>
      <c r="G143" s="263"/>
      <c r="H143" s="263"/>
      <c r="I143" s="263"/>
      <c r="J143" s="85"/>
    </row>
    <row r="144" spans="1:26" ht="13">
      <c r="A144" s="9"/>
      <c r="B144" s="281"/>
      <c r="C144" s="214"/>
      <c r="D144" s="263"/>
      <c r="E144" s="263"/>
      <c r="F144" s="263"/>
      <c r="G144" s="263"/>
      <c r="H144" s="263"/>
      <c r="I144" s="263"/>
      <c r="J144" s="85"/>
    </row>
    <row r="145" spans="2:2" ht="1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C102" zoomScale="166" zoomScaleNormal="100" workbookViewId="0">
      <selection activeCell="H108" sqref="H108"/>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c r="A1" s="231" t="str">
        <f>IF(ROW()&lt;=B$3,INDEX(FP!F:F,B$2+ROW()-1)&amp;" - "&amp;INDEX(FP!C:C,B$2+ROW()-1),"")</f>
        <v>f - plnenie úloh verejného záujmu v športe</v>
      </c>
      <c r="B1" s="232" t="str">
        <f>INDEX(Adr!A:A,B102+1)</f>
        <v>42396841</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5000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c r="A2" s="231" t="str">
        <f>IF(ROW()&lt;=B$3,INDEX(FP!F:F,B$2+ROW()-1)&amp;" - "&amp;INDEX(FP!C:C,B$2+ROW()-1),"")</f>
        <v/>
      </c>
      <c r="B2" s="237">
        <f>MATCH(B1,FP!A:A,0)</f>
        <v>42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c r="A100" s="373" t="s">
        <v>329</v>
      </c>
      <c r="B100" s="373"/>
      <c r="C100" s="373"/>
      <c r="D100" s="373"/>
      <c r="E100" s="373"/>
      <c r="F100" s="373"/>
      <c r="G100" s="373"/>
      <c r="H100" s="373"/>
      <c r="I100" s="375" t="s">
        <v>2992</v>
      </c>
      <c r="J100" s="375"/>
      <c r="K100" s="89"/>
    </row>
    <row r="101" spans="1:25" ht="16">
      <c r="A101" s="373"/>
      <c r="B101" s="373"/>
      <c r="C101" s="373"/>
      <c r="D101" s="373"/>
      <c r="E101" s="373"/>
      <c r="F101" s="373"/>
      <c r="G101" s="373"/>
      <c r="H101" s="373"/>
      <c r="I101" s="374">
        <v>45961</v>
      </c>
      <c r="J101" s="374"/>
    </row>
    <row r="102" spans="1:25" ht="14">
      <c r="A102" s="249" t="s">
        <v>399</v>
      </c>
      <c r="B102" s="250">
        <v>25</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2997</v>
      </c>
      <c r="B107" s="14" t="s">
        <v>3002</v>
      </c>
      <c r="C107" s="14" t="s">
        <v>2998</v>
      </c>
      <c r="D107" s="16">
        <v>46001</v>
      </c>
      <c r="E107" s="16"/>
      <c r="F107" s="14" t="s">
        <v>2999</v>
      </c>
      <c r="G107" s="14" t="s">
        <v>3000</v>
      </c>
      <c r="H107" s="14" t="s">
        <v>3001</v>
      </c>
      <c r="I107" s="15">
        <v>5000</v>
      </c>
      <c r="J107" s="77">
        <v>10</v>
      </c>
      <c r="K107" s="92"/>
    </row>
    <row r="108" spans="1:25" ht="13">
      <c r="A108" s="14" t="s">
        <v>2997</v>
      </c>
      <c r="B108" s="14"/>
      <c r="C108" s="14"/>
      <c r="D108" s="16"/>
      <c r="E108" s="16"/>
      <c r="F108" s="14"/>
      <c r="G108" s="14"/>
      <c r="H108" s="14"/>
      <c r="I108" s="15"/>
      <c r="J108" s="77"/>
      <c r="K108" s="92"/>
    </row>
    <row r="109" spans="1:25" ht="13">
      <c r="A109" s="14" t="s">
        <v>2997</v>
      </c>
      <c r="B109" s="14"/>
      <c r="C109" s="14"/>
      <c r="D109" s="16"/>
      <c r="E109" s="16"/>
      <c r="F109" s="14"/>
      <c r="G109" s="14"/>
      <c r="H109" s="14"/>
      <c r="I109" s="15"/>
      <c r="J109" s="77"/>
      <c r="K109" s="92"/>
    </row>
    <row r="110" spans="1:25" ht="13">
      <c r="A110" s="14" t="s">
        <v>2997</v>
      </c>
      <c r="B110" s="14"/>
      <c r="C110" s="14"/>
      <c r="D110" s="16"/>
      <c r="E110" s="16"/>
      <c r="F110" s="14"/>
      <c r="G110" s="14"/>
      <c r="H110" s="14"/>
      <c r="I110" s="15"/>
      <c r="J110" s="77"/>
      <c r="K110" s="92"/>
    </row>
    <row r="111" spans="1:25" ht="13">
      <c r="A111" s="14"/>
      <c r="B111" s="14"/>
      <c r="C111" s="14"/>
      <c r="D111" s="16"/>
      <c r="E111" s="16"/>
      <c r="F111" s="14"/>
      <c r="G111" s="14"/>
      <c r="H111" s="14"/>
      <c r="I111" s="15"/>
      <c r="J111" s="77"/>
      <c r="K111" s="92"/>
    </row>
    <row r="112" spans="1:25" ht="13">
      <c r="A112" s="14"/>
      <c r="B112" s="14"/>
      <c r="C112" s="14"/>
      <c r="D112" s="16"/>
      <c r="E112" s="16"/>
      <c r="F112" s="14"/>
      <c r="G112" s="14"/>
      <c r="H112" s="14"/>
      <c r="I112" s="15"/>
      <c r="J112" s="77"/>
      <c r="K112" s="92"/>
    </row>
    <row r="113" spans="1:11" ht="13">
      <c r="A113" s="14"/>
      <c r="B113" s="14"/>
      <c r="C113" s="14"/>
      <c r="D113" s="16"/>
      <c r="E113" s="16"/>
      <c r="F113" s="14"/>
      <c r="G113" s="14"/>
      <c r="H113" s="14"/>
      <c r="I113" s="15"/>
      <c r="J113" s="77"/>
      <c r="K113" s="92"/>
    </row>
    <row r="114" spans="1:11" ht="13">
      <c r="A114" s="14"/>
      <c r="B114" s="14"/>
      <c r="C114" s="14"/>
      <c r="D114" s="16"/>
      <c r="E114" s="16"/>
      <c r="F114" s="14"/>
      <c r="G114" s="14"/>
      <c r="H114" s="14"/>
      <c r="I114" s="15"/>
      <c r="J114" s="77"/>
      <c r="K114" s="92"/>
    </row>
    <row r="115" spans="1:11" ht="13">
      <c r="A115" s="14"/>
      <c r="B115" s="14"/>
      <c r="C115" s="14"/>
      <c r="D115" s="16"/>
      <c r="E115" s="16"/>
      <c r="F115" s="14"/>
      <c r="G115" s="14"/>
      <c r="H115" s="14"/>
      <c r="I115" s="15"/>
      <c r="J115" s="77"/>
      <c r="K115" s="92"/>
    </row>
    <row r="116" spans="1:11" ht="13">
      <c r="A116" s="14"/>
      <c r="B116" s="14"/>
      <c r="C116" s="14"/>
      <c r="D116" s="16"/>
      <c r="E116" s="16"/>
      <c r="F116" s="14"/>
      <c r="G116" s="14"/>
      <c r="H116" s="14"/>
      <c r="I116" s="15"/>
      <c r="J116" s="77"/>
      <c r="K116" s="92"/>
    </row>
    <row r="117" spans="1:11" ht="13">
      <c r="A117" s="14"/>
      <c r="B117" s="14"/>
      <c r="C117" s="14"/>
      <c r="D117" s="16"/>
      <c r="E117" s="16"/>
      <c r="F117" s="14"/>
      <c r="G117" s="14"/>
      <c r="H117" s="14"/>
      <c r="I117" s="15"/>
      <c r="J117" s="77"/>
      <c r="K117" s="92"/>
    </row>
    <row r="118" spans="1:11" ht="13">
      <c r="A118" s="14"/>
      <c r="B118" s="14"/>
      <c r="C118" s="14"/>
      <c r="D118" s="16"/>
      <c r="E118" s="16"/>
      <c r="F118" s="14"/>
      <c r="G118" s="14"/>
      <c r="H118" s="14"/>
      <c r="I118" s="15"/>
      <c r="J118" s="77"/>
      <c r="K118" s="92"/>
    </row>
    <row r="119" spans="1:11" ht="13">
      <c r="A119" s="14"/>
      <c r="B119" s="14"/>
      <c r="C119" s="14"/>
      <c r="D119" s="16"/>
      <c r="E119" s="16"/>
      <c r="F119" s="14"/>
      <c r="G119" s="14"/>
      <c r="H119" s="14"/>
      <c r="I119" s="15"/>
      <c r="J119" s="77"/>
      <c r="K119" s="92"/>
    </row>
    <row r="120" spans="1:11" ht="13">
      <c r="A120" s="14"/>
      <c r="B120" s="14"/>
      <c r="C120" s="14"/>
      <c r="D120" s="16"/>
      <c r="E120" s="16"/>
      <c r="F120" s="14"/>
      <c r="G120" s="14"/>
      <c r="H120" s="14"/>
      <c r="I120" s="15"/>
      <c r="J120" s="77"/>
      <c r="K120" s="92"/>
    </row>
    <row r="121" spans="1:11" ht="13">
      <c r="A121" s="14"/>
      <c r="B121" s="14"/>
      <c r="C121" s="14"/>
      <c r="D121" s="16"/>
      <c r="E121" s="16"/>
      <c r="F121" s="14"/>
      <c r="G121" s="14"/>
      <c r="H121" s="14"/>
      <c r="I121" s="15"/>
      <c r="J121" s="77"/>
      <c r="K121" s="92"/>
    </row>
    <row r="122" spans="1:11" ht="13">
      <c r="A122" s="14"/>
      <c r="B122" s="14"/>
      <c r="C122" s="14"/>
      <c r="D122" s="16"/>
      <c r="E122" s="16"/>
      <c r="F122" s="14"/>
      <c r="G122" s="14"/>
      <c r="H122" s="14"/>
      <c r="I122" s="15"/>
      <c r="J122" s="77"/>
      <c r="K122" s="92"/>
    </row>
    <row r="123" spans="1:11" ht="13">
      <c r="A123" s="14"/>
      <c r="B123" s="14"/>
      <c r="C123" s="14"/>
      <c r="D123" s="16"/>
      <c r="E123" s="16"/>
      <c r="F123" s="14"/>
      <c r="G123" s="14"/>
      <c r="H123" s="14"/>
      <c r="I123" s="15"/>
      <c r="J123" s="77"/>
      <c r="K123" s="92"/>
    </row>
    <row r="124" spans="1:11" ht="13">
      <c r="A124" s="14"/>
      <c r="B124" s="14"/>
      <c r="C124" s="14"/>
      <c r="D124" s="16"/>
      <c r="E124" s="16"/>
      <c r="F124" s="14"/>
      <c r="G124" s="14"/>
      <c r="H124" s="14"/>
      <c r="I124" s="15"/>
      <c r="J124" s="77"/>
      <c r="K124" s="92"/>
    </row>
    <row r="125" spans="1:11" ht="13">
      <c r="A125" s="14"/>
      <c r="B125" s="14"/>
      <c r="C125" s="14"/>
      <c r="D125" s="16"/>
      <c r="E125" s="16"/>
      <c r="F125" s="14"/>
      <c r="G125" s="14"/>
      <c r="H125" s="14"/>
      <c r="I125" s="15"/>
      <c r="J125" s="77"/>
      <c r="K125" s="92"/>
    </row>
    <row r="126" spans="1:11" ht="13">
      <c r="A126" s="14"/>
      <c r="B126" s="14"/>
      <c r="C126" s="14"/>
      <c r="D126" s="16"/>
      <c r="E126" s="16"/>
      <c r="F126" s="14"/>
      <c r="G126" s="14"/>
      <c r="H126" s="14"/>
      <c r="I126" s="15"/>
      <c r="J126" s="77"/>
      <c r="K126" s="92"/>
    </row>
    <row r="127" spans="1:11" ht="13">
      <c r="A127" s="14"/>
      <c r="B127" s="14"/>
      <c r="C127" s="14"/>
      <c r="D127" s="16"/>
      <c r="E127" s="16"/>
      <c r="F127" s="14"/>
      <c r="G127" s="14"/>
      <c r="H127" s="14"/>
      <c r="I127" s="15"/>
      <c r="J127" s="77"/>
      <c r="K127" s="92"/>
    </row>
    <row r="128" spans="1:11" ht="13">
      <c r="A128" s="14"/>
      <c r="B128" s="14"/>
      <c r="C128" s="14"/>
      <c r="D128" s="16"/>
      <c r="E128" s="16"/>
      <c r="F128" s="14"/>
      <c r="G128" s="14"/>
      <c r="H128" s="14"/>
      <c r="I128" s="15"/>
      <c r="J128" s="77"/>
      <c r="K128" s="92"/>
    </row>
    <row r="129" spans="1:11" ht="13">
      <c r="A129" s="14"/>
      <c r="B129" s="14"/>
      <c r="C129" s="14"/>
      <c r="D129" s="16"/>
      <c r="E129" s="16"/>
      <c r="F129" s="14"/>
      <c r="G129" s="14"/>
      <c r="H129" s="14"/>
      <c r="I129" s="15"/>
      <c r="J129" s="77"/>
      <c r="K129" s="92"/>
    </row>
    <row r="130" spans="1:11" ht="13">
      <c r="A130" s="14"/>
      <c r="B130" s="14"/>
      <c r="C130" s="14"/>
      <c r="D130" s="16"/>
      <c r="E130" s="16"/>
      <c r="F130" s="14"/>
      <c r="G130" s="14"/>
      <c r="H130" s="14"/>
      <c r="I130" s="15"/>
      <c r="J130" s="77"/>
      <c r="K130" s="92"/>
    </row>
    <row r="131" spans="1:11" ht="13">
      <c r="A131" s="14"/>
      <c r="B131" s="14"/>
      <c r="C131" s="14"/>
      <c r="D131" s="16"/>
      <c r="E131" s="16"/>
      <c r="F131" s="14"/>
      <c r="G131" s="14"/>
      <c r="H131" s="14"/>
      <c r="I131" s="15"/>
      <c r="J131" s="77"/>
      <c r="K131" s="92"/>
    </row>
    <row r="132" spans="1:11" ht="13">
      <c r="A132" s="14"/>
      <c r="B132" s="14"/>
      <c r="C132" s="14"/>
      <c r="D132" s="16"/>
      <c r="E132" s="16"/>
      <c r="F132" s="14"/>
      <c r="G132" s="14"/>
      <c r="H132" s="14"/>
      <c r="I132" s="15"/>
      <c r="J132" s="77"/>
      <c r="K132" s="92"/>
    </row>
    <row r="133" spans="1:11" ht="13">
      <c r="A133" s="14"/>
      <c r="B133" s="14"/>
      <c r="C133" s="14"/>
      <c r="D133" s="16"/>
      <c r="E133" s="16"/>
      <c r="F133" s="14"/>
      <c r="G133" s="14"/>
      <c r="H133" s="14"/>
      <c r="I133" s="15"/>
      <c r="J133" s="77"/>
      <c r="K133" s="92"/>
    </row>
    <row r="134" spans="1:11" ht="13">
      <c r="A134" s="14"/>
      <c r="B134" s="14"/>
      <c r="C134" s="14"/>
      <c r="D134" s="16"/>
      <c r="E134" s="16"/>
      <c r="F134" s="14"/>
      <c r="G134" s="14"/>
      <c r="H134" s="14"/>
      <c r="I134" s="15"/>
      <c r="J134" s="77"/>
      <c r="K134" s="92"/>
    </row>
    <row r="135" spans="1:11" ht="13">
      <c r="A135" s="14"/>
      <c r="B135" s="14"/>
      <c r="C135" s="14"/>
      <c r="D135" s="16"/>
      <c r="E135" s="16"/>
      <c r="F135" s="14"/>
      <c r="G135" s="14"/>
      <c r="H135" s="14"/>
      <c r="I135" s="15"/>
      <c r="J135" s="77"/>
      <c r="K135" s="92"/>
    </row>
    <row r="136" spans="1:11" ht="13">
      <c r="A136" s="14"/>
      <c r="B136" s="14"/>
      <c r="C136" s="14"/>
      <c r="D136" s="16"/>
      <c r="E136" s="16"/>
      <c r="F136" s="14"/>
      <c r="G136" s="14"/>
      <c r="H136" s="14"/>
      <c r="I136" s="15"/>
      <c r="J136" s="77"/>
      <c r="K136" s="92"/>
    </row>
    <row r="137" spans="1:11" ht="13">
      <c r="A137" s="14"/>
      <c r="B137" s="14"/>
      <c r="C137" s="14"/>
      <c r="D137" s="16"/>
      <c r="E137" s="16"/>
      <c r="F137" s="14"/>
      <c r="G137" s="14"/>
      <c r="H137" s="14"/>
      <c r="I137" s="15"/>
      <c r="J137" s="77"/>
      <c r="K137" s="92"/>
    </row>
    <row r="138" spans="1:11" ht="13">
      <c r="A138" s="14"/>
      <c r="B138" s="14"/>
      <c r="C138" s="14"/>
      <c r="D138" s="16"/>
      <c r="E138" s="16"/>
      <c r="F138" s="14"/>
      <c r="G138" s="14"/>
      <c r="H138" s="14"/>
      <c r="I138" s="15"/>
      <c r="J138" s="77"/>
      <c r="K138" s="92"/>
    </row>
    <row r="139" spans="1:11" ht="13">
      <c r="A139" s="14"/>
      <c r="B139" s="14"/>
      <c r="C139" s="14"/>
      <c r="D139" s="16"/>
      <c r="E139" s="16"/>
      <c r="F139" s="14"/>
      <c r="G139" s="14"/>
      <c r="H139" s="14"/>
      <c r="I139" s="15"/>
      <c r="J139" s="77"/>
      <c r="K139" s="92"/>
    </row>
    <row r="140" spans="1:11" ht="13">
      <c r="A140" s="14"/>
      <c r="B140" s="14"/>
      <c r="C140" s="14"/>
      <c r="D140" s="16"/>
      <c r="E140" s="16"/>
      <c r="F140" s="14"/>
      <c r="G140" s="14"/>
      <c r="H140" s="14"/>
      <c r="I140" s="15"/>
      <c r="J140" s="77"/>
      <c r="K140" s="92"/>
    </row>
    <row r="141" spans="1:11" ht="13">
      <c r="A141" s="14"/>
      <c r="B141" s="14"/>
      <c r="C141" s="14"/>
      <c r="D141" s="16"/>
      <c r="E141" s="16"/>
      <c r="F141" s="14"/>
      <c r="G141" s="14"/>
      <c r="H141" s="14"/>
      <c r="I141" s="15"/>
      <c r="J141" s="77"/>
      <c r="K141" s="92"/>
    </row>
    <row r="142" spans="1:11" ht="13">
      <c r="A142" s="14"/>
      <c r="B142" s="14"/>
      <c r="C142" s="14"/>
      <c r="D142" s="16"/>
      <c r="E142" s="16"/>
      <c r="F142" s="14"/>
      <c r="G142" s="14"/>
      <c r="H142" s="14"/>
      <c r="I142" s="15"/>
      <c r="J142" s="77"/>
      <c r="K142" s="92"/>
    </row>
    <row r="143" spans="1:11" ht="13">
      <c r="A143" s="14"/>
      <c r="B143" s="14"/>
      <c r="C143" s="14"/>
      <c r="D143" s="16"/>
      <c r="E143" s="16"/>
      <c r="F143" s="14"/>
      <c r="G143" s="14"/>
      <c r="H143" s="14"/>
      <c r="I143" s="15"/>
      <c r="J143" s="77"/>
      <c r="K143" s="92"/>
    </row>
    <row r="144" spans="1:11" ht="13">
      <c r="A144" s="14"/>
      <c r="B144" s="14"/>
      <c r="C144" s="14"/>
      <c r="D144" s="16"/>
      <c r="E144" s="16"/>
      <c r="F144" s="14"/>
      <c r="G144" s="14"/>
      <c r="H144" s="14"/>
      <c r="I144" s="15"/>
      <c r="J144" s="77"/>
      <c r="K144" s="92"/>
    </row>
    <row r="145" spans="1:11" ht="13">
      <c r="A145" s="14"/>
      <c r="B145" s="14"/>
      <c r="C145" s="14"/>
      <c r="D145" s="16"/>
      <c r="E145" s="16"/>
      <c r="F145" s="14"/>
      <c r="G145" s="14"/>
      <c r="H145" s="14"/>
      <c r="I145" s="15"/>
      <c r="J145" s="77"/>
      <c r="K145" s="92"/>
    </row>
    <row r="146" spans="1:11" ht="13">
      <c r="A146" s="14"/>
      <c r="B146" s="14"/>
      <c r="C146" s="14"/>
      <c r="D146" s="16"/>
      <c r="E146" s="16"/>
      <c r="F146" s="14"/>
      <c r="G146" s="14"/>
      <c r="H146" s="14"/>
      <c r="I146" s="15"/>
      <c r="J146" s="77"/>
      <c r="K146" s="92"/>
    </row>
    <row r="147" spans="1:11" ht="13">
      <c r="A147" s="14"/>
      <c r="B147" s="14"/>
      <c r="C147" s="14"/>
      <c r="D147" s="16"/>
      <c r="E147" s="16"/>
      <c r="F147" s="14"/>
      <c r="G147" s="14"/>
      <c r="H147" s="14"/>
      <c r="I147" s="15"/>
      <c r="J147" s="77"/>
      <c r="K147" s="92"/>
    </row>
    <row r="148" spans="1:11" ht="13">
      <c r="A148" s="14"/>
      <c r="B148" s="14"/>
      <c r="C148" s="14"/>
      <c r="D148" s="16"/>
      <c r="E148" s="16"/>
      <c r="F148" s="14"/>
      <c r="G148" s="14"/>
      <c r="H148" s="14"/>
      <c r="I148" s="15"/>
      <c r="J148" s="77"/>
      <c r="K148" s="92"/>
    </row>
    <row r="149" spans="1:11" ht="13">
      <c r="A149" s="14"/>
      <c r="B149" s="14"/>
      <c r="C149" s="14"/>
      <c r="D149" s="16"/>
      <c r="E149" s="16"/>
      <c r="F149" s="14"/>
      <c r="G149" s="14"/>
      <c r="H149" s="14"/>
      <c r="I149" s="15"/>
      <c r="J149" s="77"/>
      <c r="K149" s="92"/>
    </row>
    <row r="150" spans="1:11" ht="13">
      <c r="A150" s="14"/>
      <c r="B150" s="14"/>
      <c r="C150" s="14"/>
      <c r="D150" s="16"/>
      <c r="E150" s="16"/>
      <c r="F150" s="14"/>
      <c r="G150" s="14"/>
      <c r="H150" s="14"/>
      <c r="I150" s="15"/>
      <c r="J150" s="77"/>
      <c r="K150" s="92"/>
    </row>
    <row r="151" spans="1:11" ht="13">
      <c r="A151" s="14"/>
      <c r="B151" s="14"/>
      <c r="C151" s="14"/>
      <c r="D151" s="16"/>
      <c r="E151" s="16"/>
      <c r="F151" s="14"/>
      <c r="G151" s="14"/>
      <c r="H151" s="14"/>
      <c r="I151" s="15"/>
      <c r="J151" s="77"/>
      <c r="K151" s="92"/>
    </row>
    <row r="152" spans="1:11" ht="13">
      <c r="A152" s="14"/>
      <c r="B152" s="14"/>
      <c r="C152" s="14"/>
      <c r="D152" s="16"/>
      <c r="E152" s="16"/>
      <c r="F152" s="14"/>
      <c r="G152" s="14"/>
      <c r="H152" s="14"/>
      <c r="I152" s="15"/>
      <c r="J152" s="77"/>
      <c r="K152" s="92"/>
    </row>
    <row r="153" spans="1:11" ht="13">
      <c r="A153" s="14"/>
      <c r="B153" s="14"/>
      <c r="C153" s="14"/>
      <c r="D153" s="16"/>
      <c r="E153" s="16"/>
      <c r="F153" s="14"/>
      <c r="G153" s="14"/>
      <c r="H153" s="14"/>
      <c r="I153" s="15"/>
      <c r="J153" s="77"/>
      <c r="K153" s="92"/>
    </row>
    <row r="154" spans="1:11" ht="13">
      <c r="A154" s="14"/>
      <c r="B154" s="14"/>
      <c r="C154" s="14"/>
      <c r="D154" s="16"/>
      <c r="E154" s="16"/>
      <c r="F154" s="14"/>
      <c r="G154" s="14"/>
      <c r="H154" s="14"/>
      <c r="I154" s="15"/>
      <c r="J154" s="77"/>
      <c r="K154" s="92"/>
    </row>
    <row r="155" spans="1:11" ht="13">
      <c r="A155" s="14"/>
      <c r="B155" s="14"/>
      <c r="C155" s="14"/>
      <c r="D155" s="16"/>
      <c r="E155" s="16"/>
      <c r="F155" s="14"/>
      <c r="G155" s="14"/>
      <c r="H155" s="14"/>
      <c r="I155" s="15"/>
      <c r="J155" s="77"/>
      <c r="K155" s="92"/>
    </row>
    <row r="156" spans="1:11" ht="13">
      <c r="A156" s="14"/>
      <c r="B156" s="14"/>
      <c r="C156" s="14"/>
      <c r="D156" s="16"/>
      <c r="E156" s="16"/>
      <c r="F156" s="14"/>
      <c r="G156" s="14"/>
      <c r="H156" s="14"/>
      <c r="I156" s="15"/>
      <c r="J156" s="77"/>
      <c r="K156" s="92"/>
    </row>
    <row r="157" spans="1:11" ht="13">
      <c r="A157" s="14"/>
      <c r="B157" s="14"/>
      <c r="C157" s="14"/>
      <c r="D157" s="16"/>
      <c r="E157" s="16"/>
      <c r="F157" s="14"/>
      <c r="G157" s="14"/>
      <c r="H157" s="14"/>
      <c r="I157" s="15"/>
      <c r="J157" s="77"/>
      <c r="K157" s="92"/>
    </row>
    <row r="158" spans="1:11" ht="13">
      <c r="A158" s="14"/>
      <c r="B158" s="14"/>
      <c r="C158" s="14"/>
      <c r="D158" s="16"/>
      <c r="E158" s="16"/>
      <c r="F158" s="14"/>
      <c r="G158" s="14"/>
      <c r="H158" s="14"/>
      <c r="I158" s="15"/>
      <c r="J158" s="77"/>
      <c r="K158" s="92"/>
    </row>
    <row r="159" spans="1:11" ht="13">
      <c r="A159" s="14"/>
      <c r="B159" s="14"/>
      <c r="C159" s="14"/>
      <c r="D159" s="16"/>
      <c r="E159" s="16"/>
      <c r="F159" s="14"/>
      <c r="G159" s="14"/>
      <c r="H159" s="14"/>
      <c r="I159" s="15"/>
      <c r="J159" s="77"/>
      <c r="K159" s="92"/>
    </row>
    <row r="160" spans="1:11" ht="13">
      <c r="A160" s="14"/>
      <c r="B160" s="14"/>
      <c r="C160" s="14"/>
      <c r="D160" s="16"/>
      <c r="E160" s="16"/>
      <c r="F160" s="14"/>
      <c r="G160" s="14"/>
      <c r="H160" s="14"/>
      <c r="I160" s="15"/>
      <c r="J160" s="77"/>
      <c r="K160" s="92"/>
    </row>
    <row r="161" spans="1:11" ht="13">
      <c r="A161" s="14"/>
      <c r="B161" s="14"/>
      <c r="C161" s="14"/>
      <c r="D161" s="16"/>
      <c r="E161" s="16"/>
      <c r="F161" s="14"/>
      <c r="G161" s="14"/>
      <c r="H161" s="14"/>
      <c r="I161" s="15"/>
      <c r="J161" s="77"/>
      <c r="K161" s="92"/>
    </row>
    <row r="162" spans="1:11" ht="13">
      <c r="A162" s="14"/>
      <c r="B162" s="14"/>
      <c r="C162" s="14"/>
      <c r="D162" s="16"/>
      <c r="E162" s="16"/>
      <c r="F162" s="14"/>
      <c r="G162" s="14"/>
      <c r="H162" s="14"/>
      <c r="I162" s="15"/>
      <c r="J162" s="77"/>
      <c r="K162" s="92"/>
    </row>
    <row r="163" spans="1:11" ht="13">
      <c r="A163" s="14"/>
      <c r="B163" s="14"/>
      <c r="C163" s="14"/>
      <c r="D163" s="16"/>
      <c r="E163" s="16"/>
      <c r="F163" s="14"/>
      <c r="G163" s="14"/>
      <c r="H163" s="14"/>
      <c r="I163" s="15"/>
      <c r="J163" s="77"/>
      <c r="K163" s="92"/>
    </row>
    <row r="164" spans="1:11" ht="13">
      <c r="A164" s="14"/>
      <c r="B164" s="14"/>
      <c r="C164" s="14"/>
      <c r="D164" s="16"/>
      <c r="E164" s="16"/>
      <c r="F164" s="14"/>
      <c r="G164" s="14"/>
      <c r="H164" s="14"/>
      <c r="I164" s="15"/>
      <c r="J164" s="77"/>
      <c r="K164" s="92"/>
    </row>
    <row r="165" spans="1:11" ht="13">
      <c r="A165" s="14"/>
      <c r="B165" s="14"/>
      <c r="C165" s="14"/>
      <c r="D165" s="16"/>
      <c r="E165" s="16"/>
      <c r="F165" s="14"/>
      <c r="G165" s="14"/>
      <c r="H165" s="14"/>
      <c r="I165" s="15"/>
      <c r="J165" s="77"/>
      <c r="K165" s="92"/>
    </row>
    <row r="166" spans="1:11" ht="13">
      <c r="A166" s="14"/>
      <c r="B166" s="14"/>
      <c r="C166" s="14"/>
      <c r="D166" s="16"/>
      <c r="E166" s="16"/>
      <c r="F166" s="14"/>
      <c r="G166" s="14"/>
      <c r="H166" s="14"/>
      <c r="I166" s="15"/>
      <c r="J166" s="77"/>
      <c r="K166" s="92"/>
    </row>
    <row r="167" spans="1:11" ht="13">
      <c r="A167" s="14"/>
      <c r="B167" s="14"/>
      <c r="C167" s="14"/>
      <c r="D167" s="16"/>
      <c r="E167" s="16"/>
      <c r="F167" s="14"/>
      <c r="G167" s="14"/>
      <c r="H167" s="14"/>
      <c r="I167" s="15"/>
      <c r="J167" s="77"/>
      <c r="K167" s="92"/>
    </row>
    <row r="168" spans="1:11" ht="13">
      <c r="A168" s="14"/>
      <c r="B168" s="14"/>
      <c r="C168" s="14"/>
      <c r="D168" s="16"/>
      <c r="E168" s="16"/>
      <c r="F168" s="14"/>
      <c r="G168" s="14"/>
      <c r="H168" s="14"/>
      <c r="I168" s="15"/>
      <c r="J168" s="77"/>
      <c r="K168" s="92"/>
    </row>
    <row r="169" spans="1:11" ht="13">
      <c r="A169" s="14"/>
      <c r="B169" s="14"/>
      <c r="C169" s="14"/>
      <c r="D169" s="16"/>
      <c r="E169" s="16"/>
      <c r="F169" s="14"/>
      <c r="G169" s="14"/>
      <c r="H169" s="14"/>
      <c r="I169" s="15"/>
      <c r="J169" s="77"/>
      <c r="K169" s="92"/>
    </row>
    <row r="170" spans="1:11" ht="13">
      <c r="A170" s="14"/>
      <c r="B170" s="14"/>
      <c r="C170" s="14"/>
      <c r="D170" s="16"/>
      <c r="E170" s="16"/>
      <c r="F170" s="14"/>
      <c r="G170" s="14"/>
      <c r="H170" s="14"/>
      <c r="I170" s="15"/>
      <c r="J170" s="77"/>
      <c r="K170" s="92"/>
    </row>
    <row r="171" spans="1:11" ht="13">
      <c r="A171" s="14"/>
      <c r="B171" s="14"/>
      <c r="C171" s="14"/>
      <c r="D171" s="16"/>
      <c r="E171" s="16"/>
      <c r="F171" s="14"/>
      <c r="G171" s="14"/>
      <c r="H171" s="14"/>
      <c r="I171" s="15"/>
      <c r="J171" s="77"/>
      <c r="K171" s="92"/>
    </row>
    <row r="172" spans="1:11" ht="13">
      <c r="A172" s="14"/>
      <c r="B172" s="14"/>
      <c r="C172" s="14"/>
      <c r="D172" s="16"/>
      <c r="E172" s="16"/>
      <c r="F172" s="14"/>
      <c r="G172" s="14"/>
      <c r="H172" s="14"/>
      <c r="I172" s="15"/>
      <c r="J172" s="77"/>
      <c r="K172" s="92"/>
    </row>
    <row r="173" spans="1:11" ht="13">
      <c r="A173" s="14"/>
      <c r="B173" s="14"/>
      <c r="C173" s="14"/>
      <c r="D173" s="16"/>
      <c r="E173" s="16"/>
      <c r="F173" s="14"/>
      <c r="G173" s="14"/>
      <c r="H173" s="14"/>
      <c r="I173" s="15"/>
      <c r="J173" s="77"/>
      <c r="K173" s="92"/>
    </row>
    <row r="174" spans="1:11" ht="13">
      <c r="A174" s="14"/>
      <c r="B174" s="14"/>
      <c r="C174" s="14"/>
      <c r="D174" s="16"/>
      <c r="E174" s="16"/>
      <c r="F174" s="14"/>
      <c r="G174" s="14"/>
      <c r="H174" s="14"/>
      <c r="I174" s="15"/>
      <c r="J174" s="77"/>
      <c r="K174" s="92"/>
    </row>
    <row r="175" spans="1:11" ht="13">
      <c r="A175" s="14"/>
      <c r="B175" s="14"/>
      <c r="C175" s="14"/>
      <c r="D175" s="16"/>
      <c r="E175" s="16"/>
      <c r="F175" s="14"/>
      <c r="G175" s="14"/>
      <c r="H175" s="14"/>
      <c r="I175" s="15"/>
      <c r="J175" s="77"/>
      <c r="K175" s="92"/>
    </row>
    <row r="176" spans="1:11" ht="13">
      <c r="A176" s="14"/>
      <c r="B176" s="14"/>
      <c r="C176" s="14"/>
      <c r="D176" s="16"/>
      <c r="E176" s="16"/>
      <c r="F176" s="14"/>
      <c r="G176" s="14"/>
      <c r="H176" s="14"/>
      <c r="I176" s="15"/>
      <c r="J176" s="77"/>
      <c r="K176" s="92"/>
    </row>
    <row r="177" spans="1:11" ht="13">
      <c r="A177" s="14"/>
      <c r="B177" s="14"/>
      <c r="C177" s="14"/>
      <c r="D177" s="16"/>
      <c r="E177" s="16"/>
      <c r="F177" s="14"/>
      <c r="G177" s="14"/>
      <c r="H177" s="14"/>
      <c r="I177" s="15"/>
      <c r="J177" s="77"/>
      <c r="K177" s="92"/>
    </row>
    <row r="178" spans="1:11" ht="13">
      <c r="A178" s="14"/>
      <c r="B178" s="14"/>
      <c r="C178" s="14"/>
      <c r="D178" s="16"/>
      <c r="E178" s="16"/>
      <c r="F178" s="14"/>
      <c r="G178" s="14"/>
      <c r="H178" s="14"/>
      <c r="I178" s="15"/>
      <c r="J178" s="77"/>
      <c r="K178" s="92"/>
    </row>
    <row r="179" spans="1:11" ht="13">
      <c r="A179" s="14"/>
      <c r="B179" s="14"/>
      <c r="C179" s="14"/>
      <c r="D179" s="16"/>
      <c r="E179" s="16"/>
      <c r="F179" s="14"/>
      <c r="G179" s="14"/>
      <c r="H179" s="14"/>
      <c r="I179" s="15"/>
      <c r="J179" s="77"/>
      <c r="K179" s="92"/>
    </row>
    <row r="180" spans="1:11" ht="13">
      <c r="A180" s="14"/>
      <c r="B180" s="14"/>
      <c r="C180" s="14"/>
      <c r="D180" s="16"/>
      <c r="E180" s="16"/>
      <c r="F180" s="14"/>
      <c r="G180" s="14"/>
      <c r="H180" s="14"/>
      <c r="I180" s="15"/>
      <c r="J180" s="77"/>
      <c r="K180" s="92"/>
    </row>
    <row r="181" spans="1:11" ht="13">
      <c r="A181" s="14"/>
      <c r="B181" s="14"/>
      <c r="C181" s="14"/>
      <c r="D181" s="16"/>
      <c r="E181" s="16"/>
      <c r="F181" s="14"/>
      <c r="G181" s="14"/>
      <c r="H181" s="14"/>
      <c r="I181" s="15"/>
      <c r="J181" s="77"/>
      <c r="K181" s="92"/>
    </row>
    <row r="182" spans="1:11" ht="13">
      <c r="A182" s="14"/>
      <c r="B182" s="14"/>
      <c r="C182" s="14"/>
      <c r="D182" s="16"/>
      <c r="E182" s="16"/>
      <c r="F182" s="14"/>
      <c r="G182" s="14"/>
      <c r="H182" s="14"/>
      <c r="I182" s="15"/>
      <c r="J182" s="77"/>
      <c r="K182" s="92"/>
    </row>
    <row r="183" spans="1:11" ht="13">
      <c r="A183" s="14"/>
      <c r="B183" s="14"/>
      <c r="C183" s="14"/>
      <c r="D183" s="16"/>
      <c r="E183" s="16"/>
      <c r="F183" s="14"/>
      <c r="G183" s="14"/>
      <c r="H183" s="14"/>
      <c r="I183" s="15"/>
      <c r="J183" s="77"/>
      <c r="K183" s="92"/>
    </row>
    <row r="184" spans="1:11" ht="13">
      <c r="A184" s="14"/>
      <c r="B184" s="14"/>
      <c r="C184" s="14"/>
      <c r="D184" s="16"/>
      <c r="E184" s="16"/>
      <c r="F184" s="14"/>
      <c r="G184" s="14"/>
      <c r="H184" s="14"/>
      <c r="I184" s="15"/>
      <c r="J184" s="77"/>
      <c r="K184" s="92"/>
    </row>
    <row r="185" spans="1:11" ht="13">
      <c r="A185" s="14"/>
      <c r="B185" s="14"/>
      <c r="C185" s="14"/>
      <c r="D185" s="16"/>
      <c r="E185" s="16"/>
      <c r="F185" s="14"/>
      <c r="G185" s="14"/>
      <c r="H185" s="14"/>
      <c r="I185" s="15"/>
      <c r="J185" s="77"/>
      <c r="K185" s="92"/>
    </row>
    <row r="186" spans="1:11" ht="13">
      <c r="A186" s="14"/>
      <c r="B186" s="14"/>
      <c r="C186" s="14"/>
      <c r="D186" s="16"/>
      <c r="E186" s="16"/>
      <c r="F186" s="14"/>
      <c r="G186" s="14"/>
      <c r="H186" s="14"/>
      <c r="I186" s="15"/>
      <c r="J186" s="77"/>
      <c r="K186" s="92"/>
    </row>
    <row r="187" spans="1:11" ht="13">
      <c r="A187" s="14"/>
      <c r="B187" s="14"/>
      <c r="C187" s="14"/>
      <c r="D187" s="16"/>
      <c r="E187" s="16"/>
      <c r="F187" s="14"/>
      <c r="G187" s="14"/>
      <c r="H187" s="14"/>
      <c r="I187" s="15"/>
      <c r="J187" s="77"/>
      <c r="K187" s="92"/>
    </row>
    <row r="188" spans="1:11" ht="13">
      <c r="A188" s="14"/>
      <c r="B188" s="14"/>
      <c r="C188" s="14"/>
      <c r="D188" s="16"/>
      <c r="E188" s="16"/>
      <c r="F188" s="14"/>
      <c r="G188" s="14"/>
      <c r="H188" s="14"/>
      <c r="I188" s="15"/>
      <c r="J188" s="77"/>
      <c r="K188" s="92"/>
    </row>
    <row r="189" spans="1:11" ht="13">
      <c r="A189" s="14"/>
      <c r="B189" s="14"/>
      <c r="C189" s="14"/>
      <c r="D189" s="16"/>
      <c r="E189" s="16"/>
      <c r="F189" s="14"/>
      <c r="G189" s="14"/>
      <c r="H189" s="14"/>
      <c r="I189" s="15"/>
      <c r="J189" s="77"/>
      <c r="K189" s="92"/>
    </row>
    <row r="190" spans="1:11" ht="13">
      <c r="A190" s="14"/>
      <c r="B190" s="14"/>
      <c r="C190" s="14"/>
      <c r="D190" s="16"/>
      <c r="E190" s="16"/>
      <c r="F190" s="14"/>
      <c r="G190" s="14"/>
      <c r="H190" s="14"/>
      <c r="I190" s="15"/>
      <c r="J190" s="77"/>
      <c r="K190" s="92"/>
    </row>
    <row r="191" spans="1:11" ht="13">
      <c r="A191" s="14"/>
      <c r="B191" s="14"/>
      <c r="C191" s="14"/>
      <c r="D191" s="16"/>
      <c r="E191" s="16"/>
      <c r="F191" s="14"/>
      <c r="G191" s="14"/>
      <c r="H191" s="14"/>
      <c r="I191" s="15"/>
      <c r="J191" s="77"/>
      <c r="K191" s="92"/>
    </row>
    <row r="192" spans="1:11" ht="13">
      <c r="A192" s="14"/>
      <c r="B192" s="14"/>
      <c r="C192" s="14"/>
      <c r="D192" s="16"/>
      <c r="E192" s="16"/>
      <c r="F192" s="14"/>
      <c r="G192" s="14"/>
      <c r="H192" s="14"/>
      <c r="I192" s="15"/>
      <c r="J192" s="77"/>
      <c r="K192" s="92"/>
    </row>
    <row r="193" spans="1:11" ht="13">
      <c r="A193" s="14"/>
      <c r="B193" s="14"/>
      <c r="C193" s="14"/>
      <c r="D193" s="16"/>
      <c r="E193" s="16"/>
      <c r="F193" s="14"/>
      <c r="G193" s="14"/>
      <c r="H193" s="14"/>
      <c r="I193" s="15"/>
      <c r="J193" s="77"/>
      <c r="K193" s="92"/>
    </row>
    <row r="194" spans="1:11" ht="13">
      <c r="A194" s="14"/>
      <c r="B194" s="14"/>
      <c r="C194" s="14"/>
      <c r="D194" s="16"/>
      <c r="E194" s="16"/>
      <c r="F194" s="14"/>
      <c r="G194" s="14"/>
      <c r="H194" s="14"/>
      <c r="I194" s="15"/>
      <c r="J194" s="77"/>
      <c r="K194" s="92"/>
    </row>
    <row r="195" spans="1:11" ht="13">
      <c r="A195" s="14"/>
      <c r="B195" s="14"/>
      <c r="C195" s="14"/>
      <c r="D195" s="16"/>
      <c r="E195" s="16"/>
      <c r="F195" s="14"/>
      <c r="G195" s="14"/>
      <c r="H195" s="14"/>
      <c r="I195" s="15"/>
      <c r="J195" s="77"/>
      <c r="K195" s="92"/>
    </row>
    <row r="196" spans="1:11" ht="13">
      <c r="A196" s="14"/>
      <c r="B196" s="14"/>
      <c r="C196" s="14"/>
      <c r="D196" s="16"/>
      <c r="E196" s="16"/>
      <c r="F196" s="14"/>
      <c r="G196" s="14"/>
      <c r="H196" s="14"/>
      <c r="I196" s="15"/>
      <c r="J196" s="77"/>
      <c r="K196" s="92"/>
    </row>
    <row r="197" spans="1:11" ht="13">
      <c r="A197" s="14"/>
      <c r="B197" s="14"/>
      <c r="C197" s="14"/>
      <c r="D197" s="16"/>
      <c r="E197" s="16"/>
      <c r="F197" s="14"/>
      <c r="G197" s="14"/>
      <c r="H197" s="14"/>
      <c r="I197" s="15"/>
      <c r="J197" s="77"/>
      <c r="K197" s="92"/>
    </row>
    <row r="198" spans="1:11" ht="13">
      <c r="A198" s="14"/>
      <c r="B198" s="14"/>
      <c r="C198" s="14"/>
      <c r="D198" s="16"/>
      <c r="E198" s="16"/>
      <c r="F198" s="14"/>
      <c r="G198" s="14"/>
      <c r="H198" s="14"/>
      <c r="I198" s="15"/>
      <c r="J198" s="77"/>
      <c r="K198" s="92"/>
    </row>
    <row r="199" spans="1:11" ht="13">
      <c r="A199" s="14"/>
      <c r="B199" s="14"/>
      <c r="C199" s="14"/>
      <c r="D199" s="16"/>
      <c r="E199" s="16"/>
      <c r="F199" s="14"/>
      <c r="G199" s="14"/>
      <c r="H199" s="14"/>
      <c r="I199" s="15"/>
      <c r="J199" s="77"/>
      <c r="K199" s="92"/>
    </row>
    <row r="200" spans="1:11" ht="13">
      <c r="A200" s="14"/>
      <c r="B200" s="14"/>
      <c r="C200" s="14"/>
      <c r="D200" s="16"/>
      <c r="E200" s="16"/>
      <c r="F200" s="14"/>
      <c r="G200" s="14"/>
      <c r="H200" s="14"/>
      <c r="I200" s="15"/>
      <c r="J200" s="77"/>
      <c r="K200" s="92"/>
    </row>
    <row r="201" spans="1:11" ht="13">
      <c r="A201" s="14"/>
      <c r="B201" s="14"/>
      <c r="C201" s="14"/>
      <c r="D201" s="16"/>
      <c r="E201" s="16"/>
      <c r="F201" s="14"/>
      <c r="G201" s="14"/>
      <c r="H201" s="14"/>
      <c r="I201" s="15"/>
      <c r="J201" s="77"/>
      <c r="K201" s="92"/>
    </row>
    <row r="202" spans="1:11" ht="13">
      <c r="A202" s="14"/>
      <c r="B202" s="14"/>
      <c r="C202" s="14"/>
      <c r="D202" s="16"/>
      <c r="E202" s="16"/>
      <c r="F202" s="14"/>
      <c r="G202" s="14"/>
      <c r="H202" s="14"/>
      <c r="I202" s="15"/>
      <c r="J202" s="77"/>
      <c r="K202" s="92"/>
    </row>
    <row r="203" spans="1:11" ht="13">
      <c r="A203" s="14"/>
      <c r="B203" s="14"/>
      <c r="C203" s="14"/>
      <c r="D203" s="16"/>
      <c r="E203" s="16"/>
      <c r="F203" s="14"/>
      <c r="G203" s="14"/>
      <c r="H203" s="14"/>
      <c r="I203" s="15"/>
      <c r="J203" s="77"/>
      <c r="K203" s="92"/>
    </row>
    <row r="204" spans="1:11" ht="13">
      <c r="A204" s="14"/>
      <c r="B204" s="14"/>
      <c r="C204" s="14"/>
      <c r="D204" s="16"/>
      <c r="E204" s="16"/>
      <c r="F204" s="14"/>
      <c r="G204" s="14"/>
      <c r="H204" s="14"/>
      <c r="I204" s="15"/>
      <c r="J204" s="77"/>
      <c r="K204" s="92"/>
    </row>
    <row r="205" spans="1:11" ht="13">
      <c r="A205" s="14"/>
      <c r="B205" s="14"/>
      <c r="C205" s="14"/>
      <c r="D205" s="16"/>
      <c r="E205" s="16"/>
      <c r="F205" s="14"/>
      <c r="G205" s="14"/>
      <c r="H205" s="14"/>
      <c r="I205" s="15"/>
      <c r="J205" s="77"/>
      <c r="K205" s="92"/>
    </row>
    <row r="206" spans="1:11" ht="13">
      <c r="A206" s="14"/>
      <c r="B206" s="14"/>
      <c r="C206" s="14"/>
      <c r="D206" s="16"/>
      <c r="E206" s="16"/>
      <c r="F206" s="14"/>
      <c r="G206" s="14"/>
      <c r="H206" s="14"/>
      <c r="I206" s="15"/>
      <c r="J206" s="77"/>
      <c r="K206" s="92"/>
    </row>
    <row r="207" spans="1:11" ht="13">
      <c r="A207" s="14"/>
      <c r="B207" s="14"/>
      <c r="C207" s="14"/>
      <c r="D207" s="16"/>
      <c r="E207" s="16"/>
      <c r="F207" s="14"/>
      <c r="G207" s="14"/>
      <c r="H207" s="14"/>
      <c r="I207" s="15"/>
      <c r="J207" s="77"/>
      <c r="K207" s="92"/>
    </row>
    <row r="208" spans="1:11" ht="13">
      <c r="A208" s="14"/>
      <c r="B208" s="14"/>
      <c r="C208" s="14"/>
      <c r="D208" s="16"/>
      <c r="E208" s="16"/>
      <c r="F208" s="14"/>
      <c r="G208" s="14"/>
      <c r="H208" s="14"/>
      <c r="I208" s="15"/>
      <c r="J208" s="77"/>
      <c r="K208" s="92"/>
    </row>
    <row r="209" spans="1:11" ht="13">
      <c r="A209" s="14"/>
      <c r="B209" s="14"/>
      <c r="C209" s="14"/>
      <c r="D209" s="16"/>
      <c r="E209" s="16"/>
      <c r="F209" s="14"/>
      <c r="G209" s="14"/>
      <c r="H209" s="14"/>
      <c r="I209" s="15"/>
      <c r="J209" s="77"/>
      <c r="K209" s="92"/>
    </row>
    <row r="210" spans="1:11" ht="13">
      <c r="A210" s="14"/>
      <c r="B210" s="14"/>
      <c r="C210" s="14"/>
      <c r="D210" s="16"/>
      <c r="E210" s="16"/>
      <c r="F210" s="14"/>
      <c r="G210" s="14"/>
      <c r="H210" s="14"/>
      <c r="I210" s="15"/>
      <c r="J210" s="77"/>
      <c r="K210" s="92"/>
    </row>
    <row r="211" spans="1:11" ht="13">
      <c r="A211" s="14"/>
      <c r="B211" s="14"/>
      <c r="C211" s="14"/>
      <c r="D211" s="16"/>
      <c r="E211" s="16"/>
      <c r="F211" s="14"/>
      <c r="G211" s="14"/>
      <c r="H211" s="14"/>
      <c r="I211" s="15"/>
      <c r="J211" s="77"/>
      <c r="K211" s="92"/>
    </row>
    <row r="212" spans="1:11" ht="13">
      <c r="A212" s="14"/>
      <c r="B212" s="14"/>
      <c r="C212" s="14"/>
      <c r="D212" s="16"/>
      <c r="E212" s="16"/>
      <c r="F212" s="14"/>
      <c r="G212" s="14"/>
      <c r="H212" s="14"/>
      <c r="I212" s="15"/>
      <c r="J212" s="77"/>
      <c r="K212" s="92"/>
    </row>
    <row r="213" spans="1:11" ht="13">
      <c r="A213" s="14"/>
      <c r="B213" s="14"/>
      <c r="C213" s="14"/>
      <c r="D213" s="16"/>
      <c r="E213" s="16"/>
      <c r="F213" s="14"/>
      <c r="G213" s="14"/>
      <c r="H213" s="14"/>
      <c r="I213" s="15"/>
      <c r="J213" s="77"/>
      <c r="K213" s="92"/>
    </row>
    <row r="214" spans="1:11" ht="13">
      <c r="A214" s="14"/>
      <c r="B214" s="14"/>
      <c r="C214" s="14"/>
      <c r="D214" s="16"/>
      <c r="E214" s="16"/>
      <c r="F214" s="14"/>
      <c r="G214" s="14"/>
      <c r="H214" s="14"/>
      <c r="I214" s="15"/>
      <c r="J214" s="77"/>
      <c r="K214" s="92"/>
    </row>
    <row r="215" spans="1:11" ht="13">
      <c r="A215" s="14"/>
      <c r="B215" s="14"/>
      <c r="C215" s="14"/>
      <c r="D215" s="16"/>
      <c r="E215" s="16"/>
      <c r="F215" s="14"/>
      <c r="G215" s="14"/>
      <c r="H215" s="14"/>
      <c r="I215" s="15"/>
      <c r="J215" s="77"/>
      <c r="K215" s="92"/>
    </row>
    <row r="216" spans="1:11" ht="13">
      <c r="A216" s="14"/>
      <c r="B216" s="14"/>
      <c r="C216" s="14"/>
      <c r="D216" s="16"/>
      <c r="E216" s="16"/>
      <c r="F216" s="14"/>
      <c r="G216" s="14"/>
      <c r="H216" s="14"/>
      <c r="I216" s="15"/>
      <c r="J216" s="77"/>
      <c r="K216" s="92"/>
    </row>
    <row r="217" spans="1:11" ht="13">
      <c r="A217" s="14"/>
      <c r="B217" s="14"/>
      <c r="C217" s="14"/>
      <c r="D217" s="16"/>
      <c r="E217" s="16"/>
      <c r="F217" s="14"/>
      <c r="G217" s="14"/>
      <c r="H217" s="14"/>
      <c r="I217" s="15"/>
      <c r="J217" s="77"/>
      <c r="K217" s="92"/>
    </row>
    <row r="218" spans="1:11" ht="13">
      <c r="A218" s="14"/>
      <c r="B218" s="14"/>
      <c r="C218" s="14"/>
      <c r="D218" s="16"/>
      <c r="E218" s="16"/>
      <c r="F218" s="14"/>
      <c r="G218" s="14"/>
      <c r="H218" s="14"/>
      <c r="I218" s="15"/>
      <c r="J218" s="77"/>
      <c r="K218" s="92"/>
    </row>
    <row r="219" spans="1:11" ht="13">
      <c r="A219" s="14"/>
      <c r="B219" s="14"/>
      <c r="C219" s="14"/>
      <c r="D219" s="16"/>
      <c r="E219" s="16"/>
      <c r="F219" s="14"/>
      <c r="G219" s="14"/>
      <c r="H219" s="14"/>
      <c r="I219" s="15"/>
      <c r="J219" s="77"/>
      <c r="K219" s="92"/>
    </row>
    <row r="220" spans="1:11" ht="13">
      <c r="A220" s="14"/>
      <c r="B220" s="14"/>
      <c r="C220" s="14"/>
      <c r="D220" s="16"/>
      <c r="E220" s="16"/>
      <c r="F220" s="14"/>
      <c r="G220" s="14"/>
      <c r="H220" s="14"/>
      <c r="I220" s="15"/>
      <c r="J220" s="77"/>
      <c r="K220" s="92"/>
    </row>
    <row r="221" spans="1:11" ht="13">
      <c r="A221" s="14"/>
      <c r="B221" s="14"/>
      <c r="C221" s="14"/>
      <c r="D221" s="16"/>
      <c r="E221" s="16"/>
      <c r="F221" s="14"/>
      <c r="G221" s="14"/>
      <c r="H221" s="14"/>
      <c r="I221" s="15"/>
      <c r="J221" s="77"/>
      <c r="K221" s="92"/>
    </row>
    <row r="222" spans="1:11" ht="13">
      <c r="A222" s="14"/>
      <c r="B222" s="14"/>
      <c r="C222" s="14"/>
      <c r="D222" s="16"/>
      <c r="E222" s="16"/>
      <c r="F222" s="14"/>
      <c r="G222" s="14"/>
      <c r="H222" s="14"/>
      <c r="I222" s="15"/>
      <c r="J222" s="77"/>
      <c r="K222" s="92"/>
    </row>
    <row r="223" spans="1:11" ht="13">
      <c r="A223" s="14"/>
      <c r="B223" s="14"/>
      <c r="C223" s="14"/>
      <c r="D223" s="16"/>
      <c r="E223" s="16"/>
      <c r="F223" s="14"/>
      <c r="G223" s="14"/>
      <c r="H223" s="14"/>
      <c r="I223" s="15"/>
      <c r="J223" s="77"/>
      <c r="K223" s="92"/>
    </row>
    <row r="224" spans="1:11" ht="13">
      <c r="A224" s="14"/>
      <c r="B224" s="14"/>
      <c r="C224" s="14"/>
      <c r="D224" s="16"/>
      <c r="E224" s="16"/>
      <c r="F224" s="14"/>
      <c r="G224" s="14"/>
      <c r="H224" s="14"/>
      <c r="I224" s="15"/>
      <c r="J224" s="77"/>
      <c r="K224" s="92"/>
    </row>
    <row r="225" spans="1:11" ht="13">
      <c r="A225" s="14"/>
      <c r="B225" s="14"/>
      <c r="C225" s="14"/>
      <c r="D225" s="16"/>
      <c r="E225" s="16"/>
      <c r="F225" s="14"/>
      <c r="G225" s="14"/>
      <c r="H225" s="14"/>
      <c r="I225" s="15"/>
      <c r="J225" s="77"/>
      <c r="K225" s="92"/>
    </row>
    <row r="226" spans="1:11" ht="13">
      <c r="A226" s="14"/>
      <c r="B226" s="14"/>
      <c r="C226" s="14"/>
      <c r="D226" s="16"/>
      <c r="E226" s="16"/>
      <c r="F226" s="14"/>
      <c r="G226" s="14"/>
      <c r="H226" s="14"/>
      <c r="I226" s="15"/>
      <c r="J226" s="77"/>
      <c r="K226" s="92"/>
    </row>
    <row r="227" spans="1:11" ht="13">
      <c r="A227" s="14"/>
      <c r="B227" s="14"/>
      <c r="C227" s="14"/>
      <c r="D227" s="16"/>
      <c r="E227" s="16"/>
      <c r="F227" s="14"/>
      <c r="G227" s="14"/>
      <c r="H227" s="14"/>
      <c r="I227" s="15"/>
      <c r="J227" s="77"/>
      <c r="K227" s="92"/>
    </row>
    <row r="228" spans="1:11" ht="13">
      <c r="A228" s="14"/>
      <c r="B228" s="14"/>
      <c r="C228" s="14"/>
      <c r="D228" s="16"/>
      <c r="E228" s="16"/>
      <c r="F228" s="14"/>
      <c r="G228" s="14"/>
      <c r="H228" s="14"/>
      <c r="I228" s="15"/>
      <c r="J228" s="77"/>
      <c r="K228" s="92"/>
    </row>
    <row r="229" spans="1:11" ht="13">
      <c r="A229" s="14"/>
      <c r="B229" s="14"/>
      <c r="C229" s="14"/>
      <c r="D229" s="16"/>
      <c r="E229" s="16"/>
      <c r="F229" s="14"/>
      <c r="G229" s="14"/>
      <c r="H229" s="14"/>
      <c r="I229" s="15"/>
      <c r="J229" s="77"/>
      <c r="K229" s="92"/>
    </row>
    <row r="230" spans="1:11" ht="13">
      <c r="A230" s="14"/>
      <c r="B230" s="14"/>
      <c r="C230" s="14"/>
      <c r="D230" s="16"/>
      <c r="E230" s="16"/>
      <c r="F230" s="14"/>
      <c r="G230" s="14"/>
      <c r="H230" s="14"/>
      <c r="I230" s="15"/>
      <c r="J230" s="77"/>
      <c r="K230" s="92"/>
    </row>
    <row r="231" spans="1:11" ht="13">
      <c r="A231" s="14"/>
      <c r="B231" s="14"/>
      <c r="C231" s="14"/>
      <c r="D231" s="16"/>
      <c r="E231" s="16"/>
      <c r="F231" s="14"/>
      <c r="G231" s="14"/>
      <c r="H231" s="14"/>
      <c r="I231" s="15"/>
      <c r="J231" s="77"/>
      <c r="K231" s="92"/>
    </row>
    <row r="232" spans="1:11" ht="13">
      <c r="A232" s="14"/>
      <c r="B232" s="14"/>
      <c r="C232" s="14"/>
      <c r="D232" s="16"/>
      <c r="E232" s="16"/>
      <c r="F232" s="14"/>
      <c r="G232" s="14"/>
      <c r="H232" s="14"/>
      <c r="I232" s="15"/>
      <c r="J232" s="77"/>
      <c r="K232" s="92"/>
    </row>
    <row r="233" spans="1:11" ht="13">
      <c r="A233" s="14"/>
      <c r="B233" s="14"/>
      <c r="C233" s="14"/>
      <c r="D233" s="16"/>
      <c r="E233" s="16"/>
      <c r="F233" s="14"/>
      <c r="G233" s="14"/>
      <c r="H233" s="14"/>
      <c r="I233" s="15"/>
      <c r="J233" s="77"/>
      <c r="K233" s="92"/>
    </row>
    <row r="234" spans="1:11" ht="13">
      <c r="A234" s="14"/>
      <c r="B234" s="14"/>
      <c r="C234" s="14"/>
      <c r="D234" s="16"/>
      <c r="E234" s="16"/>
      <c r="F234" s="14"/>
      <c r="G234" s="14"/>
      <c r="H234" s="14"/>
      <c r="I234" s="15"/>
      <c r="J234" s="77"/>
      <c r="K234" s="92"/>
    </row>
    <row r="235" spans="1:11" ht="13">
      <c r="A235" s="14"/>
      <c r="B235" s="14"/>
      <c r="C235" s="14"/>
      <c r="D235" s="16"/>
      <c r="E235" s="16"/>
      <c r="F235" s="14"/>
      <c r="G235" s="14"/>
      <c r="H235" s="14"/>
      <c r="I235" s="15"/>
      <c r="J235" s="77"/>
      <c r="K235" s="92"/>
    </row>
    <row r="236" spans="1:11" ht="13">
      <c r="A236" s="14"/>
      <c r="B236" s="14"/>
      <c r="C236" s="14"/>
      <c r="D236" s="16"/>
      <c r="E236" s="16"/>
      <c r="F236" s="14"/>
      <c r="G236" s="14"/>
      <c r="H236" s="14"/>
      <c r="I236" s="15"/>
      <c r="J236" s="77"/>
      <c r="K236" s="92"/>
    </row>
    <row r="237" spans="1:11" ht="13">
      <c r="A237" s="14"/>
      <c r="B237" s="14"/>
      <c r="C237" s="14"/>
      <c r="D237" s="16"/>
      <c r="E237" s="16"/>
      <c r="F237" s="14"/>
      <c r="G237" s="14"/>
      <c r="H237" s="14"/>
      <c r="I237" s="15"/>
      <c r="J237" s="77"/>
      <c r="K237" s="92"/>
    </row>
    <row r="238" spans="1:11" ht="13">
      <c r="A238" s="14"/>
      <c r="B238" s="14"/>
      <c r="C238" s="14"/>
      <c r="D238" s="16"/>
      <c r="E238" s="16"/>
      <c r="F238" s="14"/>
      <c r="G238" s="14"/>
      <c r="H238" s="14"/>
      <c r="I238" s="15"/>
      <c r="J238" s="77"/>
      <c r="K238" s="92"/>
    </row>
    <row r="239" spans="1:11" ht="13">
      <c r="A239" s="14"/>
      <c r="B239" s="14"/>
      <c r="C239" s="14"/>
      <c r="D239" s="16"/>
      <c r="E239" s="16"/>
      <c r="F239" s="14"/>
      <c r="G239" s="14"/>
      <c r="H239" s="14"/>
      <c r="I239" s="15"/>
      <c r="J239" s="77"/>
      <c r="K239" s="92"/>
    </row>
    <row r="240" spans="1:11" ht="13">
      <c r="A240" s="14"/>
      <c r="B240" s="14"/>
      <c r="C240" s="14"/>
      <c r="D240" s="16"/>
      <c r="E240" s="16"/>
      <c r="F240" s="14"/>
      <c r="G240" s="14"/>
      <c r="H240" s="14"/>
      <c r="I240" s="15"/>
      <c r="J240" s="77"/>
      <c r="K240" s="92"/>
    </row>
    <row r="241" spans="1:11" ht="13">
      <c r="A241" s="14"/>
      <c r="B241" s="14"/>
      <c r="C241" s="14"/>
      <c r="D241" s="16"/>
      <c r="E241" s="16"/>
      <c r="F241" s="14"/>
      <c r="G241" s="14"/>
      <c r="H241" s="14"/>
      <c r="I241" s="15"/>
      <c r="J241" s="77"/>
      <c r="K241" s="92"/>
    </row>
    <row r="242" spans="1:11" ht="13">
      <c r="A242" s="14"/>
      <c r="B242" s="14"/>
      <c r="C242" s="14"/>
      <c r="D242" s="16"/>
      <c r="E242" s="16"/>
      <c r="F242" s="14"/>
      <c r="G242" s="14"/>
      <c r="H242" s="14"/>
      <c r="I242" s="15"/>
      <c r="J242" s="77"/>
      <c r="K242" s="92"/>
    </row>
    <row r="243" spans="1:11" ht="13">
      <c r="A243" s="14"/>
      <c r="B243" s="14"/>
      <c r="C243" s="14"/>
      <c r="D243" s="16"/>
      <c r="E243" s="16"/>
      <c r="F243" s="14"/>
      <c r="G243" s="14"/>
      <c r="H243" s="14"/>
      <c r="I243" s="15"/>
      <c r="J243" s="77"/>
      <c r="K243" s="92"/>
    </row>
    <row r="244" spans="1:11" ht="13">
      <c r="A244" s="14"/>
      <c r="B244" s="14"/>
      <c r="C244" s="14"/>
      <c r="D244" s="16"/>
      <c r="E244" s="16"/>
      <c r="F244" s="14"/>
      <c r="G244" s="14"/>
      <c r="H244" s="14"/>
      <c r="I244" s="15"/>
      <c r="J244" s="77"/>
      <c r="K244" s="92"/>
    </row>
    <row r="245" spans="1:11" ht="13">
      <c r="A245" s="14"/>
      <c r="B245" s="14"/>
      <c r="C245" s="14"/>
      <c r="D245" s="16"/>
      <c r="E245" s="16"/>
      <c r="F245" s="14"/>
      <c r="G245" s="14"/>
      <c r="H245" s="14"/>
      <c r="I245" s="15"/>
      <c r="J245" s="77"/>
      <c r="K245" s="92"/>
    </row>
    <row r="246" spans="1:11" ht="13">
      <c r="A246" s="14"/>
      <c r="B246" s="14"/>
      <c r="C246" s="14"/>
      <c r="D246" s="16"/>
      <c r="E246" s="16"/>
      <c r="F246" s="14"/>
      <c r="G246" s="14"/>
      <c r="H246" s="14"/>
      <c r="I246" s="15"/>
      <c r="J246" s="77"/>
      <c r="K246" s="92"/>
    </row>
    <row r="247" spans="1:11" ht="13">
      <c r="A247" s="14"/>
      <c r="B247" s="14"/>
      <c r="C247" s="14"/>
      <c r="D247" s="16"/>
      <c r="E247" s="16"/>
      <c r="F247" s="14"/>
      <c r="G247" s="14"/>
      <c r="H247" s="14"/>
      <c r="I247" s="15"/>
      <c r="J247" s="77"/>
      <c r="K247" s="92"/>
    </row>
    <row r="248" spans="1:11" ht="13">
      <c r="A248" s="14"/>
      <c r="B248" s="14"/>
      <c r="C248" s="14"/>
      <c r="D248" s="16"/>
      <c r="E248" s="16"/>
      <c r="F248" s="14"/>
      <c r="G248" s="14"/>
      <c r="H248" s="14"/>
      <c r="I248" s="15"/>
      <c r="J248" s="77"/>
      <c r="K248" s="92"/>
    </row>
    <row r="249" spans="1:11" ht="13">
      <c r="A249" s="14"/>
      <c r="B249" s="14"/>
      <c r="C249" s="14"/>
      <c r="D249" s="16"/>
      <c r="E249" s="16"/>
      <c r="F249" s="14"/>
      <c r="G249" s="14"/>
      <c r="H249" s="14"/>
      <c r="I249" s="15"/>
      <c r="J249" s="77"/>
      <c r="K249" s="92"/>
    </row>
    <row r="250" spans="1:11" ht="13">
      <c r="A250" s="14"/>
      <c r="B250" s="14"/>
      <c r="C250" s="14"/>
      <c r="D250" s="16"/>
      <c r="E250" s="16"/>
      <c r="F250" s="14"/>
      <c r="G250" s="14"/>
      <c r="H250" s="14"/>
      <c r="I250" s="15"/>
      <c r="J250" s="77"/>
      <c r="K250" s="92"/>
    </row>
    <row r="251" spans="1:11" ht="13">
      <c r="A251" s="14"/>
      <c r="B251" s="14"/>
      <c r="C251" s="14"/>
      <c r="D251" s="16"/>
      <c r="E251" s="16"/>
      <c r="F251" s="14"/>
      <c r="G251" s="14"/>
      <c r="H251" s="14"/>
      <c r="I251" s="15"/>
      <c r="J251" s="77"/>
      <c r="K251" s="92"/>
    </row>
    <row r="252" spans="1:11" ht="13">
      <c r="A252" s="14"/>
      <c r="B252" s="14"/>
      <c r="C252" s="14"/>
      <c r="D252" s="16"/>
      <c r="E252" s="16"/>
      <c r="F252" s="14"/>
      <c r="G252" s="14"/>
      <c r="H252" s="14"/>
      <c r="I252" s="15"/>
      <c r="J252" s="77"/>
      <c r="K252" s="92"/>
    </row>
    <row r="253" spans="1:11" ht="13">
      <c r="A253" s="14"/>
      <c r="B253" s="14"/>
      <c r="C253" s="14"/>
      <c r="D253" s="16"/>
      <c r="E253" s="16"/>
      <c r="F253" s="14"/>
      <c r="G253" s="14"/>
      <c r="H253" s="14"/>
      <c r="I253" s="15"/>
      <c r="J253" s="77"/>
      <c r="K253" s="92"/>
    </row>
    <row r="254" spans="1:11" ht="13">
      <c r="A254" s="14"/>
      <c r="B254" s="14"/>
      <c r="C254" s="14"/>
      <c r="D254" s="16"/>
      <c r="E254" s="16"/>
      <c r="F254" s="14"/>
      <c r="G254" s="14"/>
      <c r="H254" s="14"/>
      <c r="I254" s="15"/>
      <c r="J254" s="77"/>
      <c r="K254" s="92"/>
    </row>
    <row r="255" spans="1:11" ht="13">
      <c r="A255" s="14"/>
      <c r="B255" s="14"/>
      <c r="C255" s="14"/>
      <c r="D255" s="16"/>
      <c r="E255" s="16"/>
      <c r="F255" s="14"/>
      <c r="G255" s="14"/>
      <c r="H255" s="14"/>
      <c r="I255" s="15"/>
      <c r="J255" s="77"/>
      <c r="K255" s="92"/>
    </row>
    <row r="256" spans="1:11" ht="13">
      <c r="A256" s="14"/>
      <c r="B256" s="14"/>
      <c r="C256" s="14"/>
      <c r="D256" s="16"/>
      <c r="E256" s="16"/>
      <c r="F256" s="14"/>
      <c r="G256" s="14"/>
      <c r="H256" s="14"/>
      <c r="I256" s="15"/>
      <c r="J256" s="77"/>
      <c r="K256" s="92"/>
    </row>
    <row r="257" spans="1:11" ht="13">
      <c r="A257" s="14"/>
      <c r="B257" s="14"/>
      <c r="C257" s="14"/>
      <c r="D257" s="16"/>
      <c r="E257" s="16"/>
      <c r="F257" s="14"/>
      <c r="G257" s="14"/>
      <c r="H257" s="14"/>
      <c r="I257" s="15"/>
      <c r="J257" s="77"/>
      <c r="K257" s="92"/>
    </row>
    <row r="258" spans="1:11" ht="13">
      <c r="A258" s="14"/>
      <c r="B258" s="14"/>
      <c r="C258" s="14"/>
      <c r="D258" s="16"/>
      <c r="E258" s="16"/>
      <c r="F258" s="14"/>
      <c r="G258" s="14"/>
      <c r="H258" s="14"/>
      <c r="I258" s="15"/>
      <c r="J258" s="77"/>
      <c r="K258" s="92"/>
    </row>
    <row r="259" spans="1:11" ht="13">
      <c r="A259" s="14"/>
      <c r="B259" s="14"/>
      <c r="C259" s="14"/>
      <c r="D259" s="16"/>
      <c r="E259" s="16"/>
      <c r="F259" s="14"/>
      <c r="G259" s="14"/>
      <c r="H259" s="14"/>
      <c r="I259" s="15"/>
      <c r="J259" s="77"/>
      <c r="K259" s="92"/>
    </row>
    <row r="260" spans="1:11" ht="13">
      <c r="A260" s="14"/>
      <c r="B260" s="14"/>
      <c r="C260" s="14"/>
      <c r="D260" s="16"/>
      <c r="E260" s="16"/>
      <c r="F260" s="14"/>
      <c r="G260" s="14"/>
      <c r="H260" s="14"/>
      <c r="I260" s="15"/>
      <c r="J260" s="77"/>
      <c r="K260" s="92"/>
    </row>
    <row r="261" spans="1:11" ht="13">
      <c r="A261" s="14"/>
      <c r="B261" s="14"/>
      <c r="C261" s="14"/>
      <c r="D261" s="16"/>
      <c r="E261" s="16"/>
      <c r="F261" s="14"/>
      <c r="G261" s="14"/>
      <c r="H261" s="14"/>
      <c r="I261" s="15"/>
      <c r="J261" s="77"/>
      <c r="K261" s="92"/>
    </row>
    <row r="262" spans="1:11" ht="13">
      <c r="A262" s="14"/>
      <c r="B262" s="14"/>
      <c r="C262" s="14"/>
      <c r="D262" s="16"/>
      <c r="E262" s="16"/>
      <c r="F262" s="14"/>
      <c r="G262" s="14"/>
      <c r="H262" s="14"/>
      <c r="I262" s="15"/>
      <c r="J262" s="77"/>
      <c r="K262" s="92"/>
    </row>
    <row r="263" spans="1:11" ht="13">
      <c r="A263" s="14"/>
      <c r="B263" s="14"/>
      <c r="C263" s="14"/>
      <c r="D263" s="16"/>
      <c r="E263" s="16"/>
      <c r="F263" s="14"/>
      <c r="G263" s="14"/>
      <c r="H263" s="14"/>
      <c r="I263" s="15"/>
      <c r="J263" s="77"/>
      <c r="K263" s="92"/>
    </row>
    <row r="264" spans="1:11" ht="13">
      <c r="A264" s="14"/>
      <c r="B264" s="14"/>
      <c r="C264" s="14"/>
      <c r="D264" s="16"/>
      <c r="E264" s="16"/>
      <c r="F264" s="14"/>
      <c r="G264" s="14"/>
      <c r="H264" s="14"/>
      <c r="I264" s="15"/>
      <c r="J264" s="77"/>
      <c r="K264" s="92"/>
    </row>
    <row r="265" spans="1:11" ht="13">
      <c r="A265" s="14"/>
      <c r="B265" s="14"/>
      <c r="C265" s="14"/>
      <c r="D265" s="16"/>
      <c r="E265" s="16"/>
      <c r="F265" s="14"/>
      <c r="G265" s="14"/>
      <c r="H265" s="14"/>
      <c r="I265" s="15"/>
      <c r="J265" s="77"/>
      <c r="K265" s="92"/>
    </row>
    <row r="266" spans="1:11" ht="13">
      <c r="A266" s="14"/>
      <c r="B266" s="14"/>
      <c r="C266" s="14"/>
      <c r="D266" s="16"/>
      <c r="E266" s="16"/>
      <c r="F266" s="14"/>
      <c r="G266" s="14"/>
      <c r="H266" s="14"/>
      <c r="I266" s="15"/>
      <c r="J266" s="77"/>
      <c r="K266" s="92"/>
    </row>
    <row r="267" spans="1:11" ht="13">
      <c r="A267" s="14"/>
      <c r="B267" s="14"/>
      <c r="C267" s="14"/>
      <c r="D267" s="16"/>
      <c r="E267" s="16"/>
      <c r="F267" s="14"/>
      <c r="G267" s="14"/>
      <c r="H267" s="14"/>
      <c r="I267" s="15"/>
      <c r="J267" s="77"/>
      <c r="K267" s="92"/>
    </row>
    <row r="268" spans="1:11" ht="13">
      <c r="A268" s="14"/>
      <c r="B268" s="14"/>
      <c r="C268" s="14"/>
      <c r="D268" s="16"/>
      <c r="E268" s="16"/>
      <c r="F268" s="14"/>
      <c r="G268" s="14"/>
      <c r="H268" s="14"/>
      <c r="I268" s="15"/>
      <c r="J268" s="77"/>
      <c r="K268" s="92"/>
    </row>
    <row r="269" spans="1:11" ht="13">
      <c r="A269" s="14"/>
      <c r="B269" s="14"/>
      <c r="C269" s="14"/>
      <c r="D269" s="16"/>
      <c r="E269" s="16"/>
      <c r="F269" s="14"/>
      <c r="G269" s="14"/>
      <c r="H269" s="14"/>
      <c r="I269" s="15"/>
      <c r="J269" s="77"/>
      <c r="K269" s="92"/>
    </row>
    <row r="270" spans="1:11" ht="13">
      <c r="A270" s="14"/>
      <c r="B270" s="14"/>
      <c r="C270" s="14"/>
      <c r="D270" s="16"/>
      <c r="E270" s="16"/>
      <c r="F270" s="14"/>
      <c r="G270" s="14"/>
      <c r="H270" s="14"/>
      <c r="I270" s="15"/>
      <c r="J270" s="77"/>
      <c r="K270" s="92"/>
    </row>
    <row r="271" spans="1:11" ht="13">
      <c r="A271" s="14"/>
      <c r="B271" s="14"/>
      <c r="C271" s="14"/>
      <c r="D271" s="16"/>
      <c r="E271" s="16"/>
      <c r="F271" s="14"/>
      <c r="G271" s="14"/>
      <c r="H271" s="14"/>
      <c r="I271" s="15"/>
      <c r="J271" s="77"/>
      <c r="K271" s="92"/>
    </row>
    <row r="272" spans="1:11" ht="13">
      <c r="A272" s="14"/>
      <c r="B272" s="14"/>
      <c r="C272" s="14"/>
      <c r="D272" s="16"/>
      <c r="E272" s="16"/>
      <c r="F272" s="14"/>
      <c r="G272" s="14"/>
      <c r="H272" s="14"/>
      <c r="I272" s="15"/>
      <c r="J272" s="77"/>
      <c r="K272" s="92"/>
    </row>
    <row r="273" spans="1:11" ht="13">
      <c r="A273" s="14"/>
      <c r="B273" s="14"/>
      <c r="C273" s="14"/>
      <c r="D273" s="16"/>
      <c r="E273" s="16"/>
      <c r="F273" s="14"/>
      <c r="G273" s="14"/>
      <c r="H273" s="14"/>
      <c r="I273" s="15"/>
      <c r="J273" s="77"/>
      <c r="K273" s="92"/>
    </row>
    <row r="274" spans="1:11" ht="13">
      <c r="A274" s="14"/>
      <c r="B274" s="14"/>
      <c r="C274" s="14"/>
      <c r="D274" s="16"/>
      <c r="E274" s="16"/>
      <c r="F274" s="14"/>
      <c r="G274" s="14"/>
      <c r="H274" s="14"/>
      <c r="I274" s="15"/>
      <c r="J274" s="77"/>
      <c r="K274" s="92"/>
    </row>
    <row r="275" spans="1:11" ht="13">
      <c r="A275" s="14"/>
      <c r="B275" s="14"/>
      <c r="C275" s="14"/>
      <c r="D275" s="16"/>
      <c r="E275" s="16"/>
      <c r="F275" s="14"/>
      <c r="G275" s="14"/>
      <c r="H275" s="14"/>
      <c r="I275" s="15"/>
      <c r="J275" s="77"/>
      <c r="K275" s="92"/>
    </row>
    <row r="276" spans="1:11" ht="13">
      <c r="A276" s="14"/>
      <c r="B276" s="14"/>
      <c r="C276" s="14"/>
      <c r="D276" s="16"/>
      <c r="E276" s="16"/>
      <c r="F276" s="14"/>
      <c r="G276" s="14"/>
      <c r="H276" s="14"/>
      <c r="I276" s="15"/>
      <c r="J276" s="77"/>
      <c r="K276" s="92"/>
    </row>
    <row r="277" spans="1:11" ht="13">
      <c r="A277" s="14"/>
      <c r="B277" s="14"/>
      <c r="C277" s="14"/>
      <c r="D277" s="16"/>
      <c r="E277" s="16"/>
      <c r="F277" s="14"/>
      <c r="G277" s="14"/>
      <c r="H277" s="14"/>
      <c r="I277" s="15"/>
      <c r="J277" s="77"/>
      <c r="K277" s="92"/>
    </row>
    <row r="278" spans="1:11" ht="13">
      <c r="A278" s="14"/>
      <c r="B278" s="14"/>
      <c r="C278" s="14"/>
      <c r="D278" s="16"/>
      <c r="E278" s="16"/>
      <c r="F278" s="14"/>
      <c r="G278" s="14"/>
      <c r="H278" s="14"/>
      <c r="I278" s="15"/>
      <c r="J278" s="77"/>
      <c r="K278" s="92"/>
    </row>
    <row r="279" spans="1:11" ht="13">
      <c r="A279" s="14"/>
      <c r="B279" s="14"/>
      <c r="C279" s="14"/>
      <c r="D279" s="16"/>
      <c r="E279" s="16"/>
      <c r="F279" s="14"/>
      <c r="G279" s="14"/>
      <c r="H279" s="14"/>
      <c r="I279" s="15"/>
      <c r="J279" s="77"/>
      <c r="K279" s="92"/>
    </row>
    <row r="280" spans="1:11" ht="13">
      <c r="A280" s="14"/>
      <c r="B280" s="14"/>
      <c r="C280" s="14"/>
      <c r="D280" s="16"/>
      <c r="E280" s="16"/>
      <c r="F280" s="14"/>
      <c r="G280" s="14"/>
      <c r="H280" s="14"/>
      <c r="I280" s="15"/>
      <c r="J280" s="77"/>
      <c r="K280" s="92"/>
    </row>
    <row r="281" spans="1:11" ht="13">
      <c r="A281" s="14"/>
      <c r="B281" s="14"/>
      <c r="C281" s="14"/>
      <c r="D281" s="16"/>
      <c r="E281" s="16"/>
      <c r="F281" s="14"/>
      <c r="G281" s="14"/>
      <c r="H281" s="14"/>
      <c r="I281" s="15"/>
      <c r="J281" s="77"/>
      <c r="K281" s="92"/>
    </row>
    <row r="282" spans="1:11" ht="13">
      <c r="A282" s="14"/>
      <c r="B282" s="14"/>
      <c r="C282" s="14"/>
      <c r="D282" s="16"/>
      <c r="E282" s="16"/>
      <c r="F282" s="14"/>
      <c r="G282" s="14"/>
      <c r="H282" s="14"/>
      <c r="I282" s="15"/>
      <c r="J282" s="77"/>
      <c r="K282" s="92"/>
    </row>
    <row r="283" spans="1:11" ht="13">
      <c r="A283" s="14"/>
      <c r="B283" s="14"/>
      <c r="C283" s="14"/>
      <c r="D283" s="16"/>
      <c r="E283" s="16"/>
      <c r="F283" s="14"/>
      <c r="G283" s="14"/>
      <c r="H283" s="14"/>
      <c r="I283" s="15"/>
      <c r="J283" s="77"/>
      <c r="K283" s="92"/>
    </row>
    <row r="284" spans="1:11" ht="13">
      <c r="A284" s="14"/>
      <c r="B284" s="14"/>
      <c r="C284" s="14"/>
      <c r="D284" s="16"/>
      <c r="E284" s="16"/>
      <c r="F284" s="14"/>
      <c r="G284" s="14"/>
      <c r="H284" s="14"/>
      <c r="I284" s="15"/>
      <c r="J284" s="77"/>
      <c r="K284" s="92"/>
    </row>
    <row r="285" spans="1:11" ht="13">
      <c r="A285" s="14"/>
      <c r="B285" s="14"/>
      <c r="C285" s="14"/>
      <c r="D285" s="16"/>
      <c r="E285" s="16"/>
      <c r="F285" s="14"/>
      <c r="G285" s="14"/>
      <c r="H285" s="14"/>
      <c r="I285" s="15"/>
      <c r="J285" s="77"/>
      <c r="K285" s="92"/>
    </row>
    <row r="286" spans="1:11" ht="13">
      <c r="A286" s="14"/>
      <c r="B286" s="14"/>
      <c r="C286" s="14"/>
      <c r="D286" s="16"/>
      <c r="E286" s="16"/>
      <c r="F286" s="14"/>
      <c r="G286" s="14"/>
      <c r="H286" s="14"/>
      <c r="I286" s="15"/>
      <c r="J286" s="77"/>
      <c r="K286" s="92"/>
    </row>
    <row r="287" spans="1:11" ht="13">
      <c r="A287" s="14"/>
      <c r="B287" s="14"/>
      <c r="C287" s="14"/>
      <c r="D287" s="16"/>
      <c r="E287" s="16"/>
      <c r="F287" s="14"/>
      <c r="G287" s="14"/>
      <c r="H287" s="14"/>
      <c r="I287" s="15"/>
      <c r="J287" s="77"/>
      <c r="K287" s="92"/>
    </row>
    <row r="288" spans="1:11" ht="13">
      <c r="A288" s="14"/>
      <c r="B288" s="14"/>
      <c r="C288" s="14"/>
      <c r="D288" s="16"/>
      <c r="E288" s="16"/>
      <c r="F288" s="14"/>
      <c r="G288" s="14"/>
      <c r="H288" s="14"/>
      <c r="I288" s="15"/>
      <c r="J288" s="77"/>
      <c r="K288" s="92"/>
    </row>
    <row r="289" spans="1:11" ht="13">
      <c r="A289" s="14"/>
      <c r="B289" s="14"/>
      <c r="C289" s="14"/>
      <c r="D289" s="16"/>
      <c r="E289" s="16"/>
      <c r="F289" s="14"/>
      <c r="G289" s="14"/>
      <c r="H289" s="14"/>
      <c r="I289" s="15"/>
      <c r="J289" s="77"/>
      <c r="K289" s="92"/>
    </row>
    <row r="290" spans="1:11" ht="13">
      <c r="A290" s="14"/>
      <c r="B290" s="14"/>
      <c r="C290" s="14"/>
      <c r="D290" s="16"/>
      <c r="E290" s="16"/>
      <c r="F290" s="14"/>
      <c r="G290" s="14"/>
      <c r="H290" s="14"/>
      <c r="I290" s="15"/>
      <c r="J290" s="77"/>
      <c r="K290" s="92"/>
    </row>
    <row r="291" spans="1:11" ht="13">
      <c r="A291" s="14"/>
      <c r="B291" s="14"/>
      <c r="C291" s="14"/>
      <c r="D291" s="16"/>
      <c r="E291" s="16"/>
      <c r="F291" s="14"/>
      <c r="G291" s="14"/>
      <c r="H291" s="14"/>
      <c r="I291" s="15"/>
      <c r="J291" s="77"/>
      <c r="K291" s="92"/>
    </row>
    <row r="292" spans="1:11" ht="13">
      <c r="A292" s="14"/>
      <c r="B292" s="14"/>
      <c r="C292" s="14"/>
      <c r="D292" s="16"/>
      <c r="E292" s="16"/>
      <c r="F292" s="14"/>
      <c r="G292" s="14"/>
      <c r="H292" s="14"/>
      <c r="I292" s="15"/>
      <c r="J292" s="77"/>
      <c r="K292" s="92"/>
    </row>
    <row r="293" spans="1:11" ht="13">
      <c r="A293" s="14"/>
      <c r="B293" s="14"/>
      <c r="C293" s="14"/>
      <c r="D293" s="16"/>
      <c r="E293" s="16"/>
      <c r="F293" s="14"/>
      <c r="G293" s="14"/>
      <c r="H293" s="14"/>
      <c r="I293" s="15"/>
      <c r="J293" s="77"/>
      <c r="K293" s="92"/>
    </row>
    <row r="294" spans="1:11" ht="13">
      <c r="A294" s="14"/>
      <c r="B294" s="14"/>
      <c r="C294" s="14"/>
      <c r="D294" s="16"/>
      <c r="E294" s="16"/>
      <c r="F294" s="14"/>
      <c r="G294" s="14"/>
      <c r="H294" s="14"/>
      <c r="I294" s="15"/>
      <c r="J294" s="77"/>
      <c r="K294" s="92"/>
    </row>
    <row r="295" spans="1:11" ht="13">
      <c r="A295" s="14"/>
      <c r="B295" s="14"/>
      <c r="C295" s="14"/>
      <c r="D295" s="16"/>
      <c r="E295" s="16"/>
      <c r="F295" s="14"/>
      <c r="G295" s="14"/>
      <c r="H295" s="14"/>
      <c r="I295" s="15"/>
      <c r="J295" s="77"/>
      <c r="K295" s="92"/>
    </row>
    <row r="296" spans="1:11" ht="13">
      <c r="A296" s="14"/>
      <c r="B296" s="14"/>
      <c r="C296" s="14"/>
      <c r="D296" s="16"/>
      <c r="E296" s="16"/>
      <c r="F296" s="14"/>
      <c r="G296" s="14"/>
      <c r="H296" s="14"/>
      <c r="I296" s="15"/>
      <c r="J296" s="77"/>
      <c r="K296" s="92"/>
    </row>
    <row r="297" spans="1:11" ht="13">
      <c r="A297" s="14"/>
      <c r="B297" s="14"/>
      <c r="C297" s="14"/>
      <c r="D297" s="16"/>
      <c r="E297" s="16"/>
      <c r="F297" s="14"/>
      <c r="G297" s="14"/>
      <c r="H297" s="14"/>
      <c r="I297" s="15"/>
      <c r="J297" s="77"/>
      <c r="K297" s="92"/>
    </row>
    <row r="298" spans="1:11" ht="13">
      <c r="A298" s="14"/>
      <c r="B298" s="14"/>
      <c r="C298" s="14"/>
      <c r="D298" s="16"/>
      <c r="E298" s="16"/>
      <c r="F298" s="14"/>
      <c r="G298" s="14"/>
      <c r="H298" s="14"/>
      <c r="I298" s="15"/>
      <c r="J298" s="77"/>
      <c r="K298" s="92"/>
    </row>
    <row r="299" spans="1:11" ht="13">
      <c r="A299" s="14"/>
      <c r="B299" s="14"/>
      <c r="C299" s="14"/>
      <c r="D299" s="16"/>
      <c r="E299" s="16"/>
      <c r="F299" s="14"/>
      <c r="G299" s="14"/>
      <c r="H299" s="14"/>
      <c r="I299" s="15"/>
      <c r="J299" s="77"/>
      <c r="K299" s="92"/>
    </row>
    <row r="300" spans="1:11" ht="13">
      <c r="A300" s="14"/>
      <c r="B300" s="14"/>
      <c r="C300" s="14"/>
      <c r="D300" s="16"/>
      <c r="E300" s="16"/>
      <c r="F300" s="14"/>
      <c r="G300" s="14"/>
      <c r="H300" s="14"/>
      <c r="I300" s="15"/>
      <c r="J300" s="77"/>
      <c r="K300" s="92"/>
    </row>
    <row r="301" spans="1:11" ht="13">
      <c r="A301" s="14"/>
      <c r="B301" s="14"/>
      <c r="C301" s="14"/>
      <c r="D301" s="16"/>
      <c r="E301" s="16"/>
      <c r="F301" s="14"/>
      <c r="G301" s="14"/>
      <c r="H301" s="14"/>
      <c r="I301" s="15"/>
      <c r="J301" s="77"/>
      <c r="K301" s="92"/>
    </row>
    <row r="302" spans="1:11" ht="13">
      <c r="A302" s="14"/>
      <c r="B302" s="14"/>
      <c r="C302" s="14"/>
      <c r="D302" s="16"/>
      <c r="E302" s="16"/>
      <c r="F302" s="14"/>
      <c r="G302" s="14"/>
      <c r="H302" s="14"/>
      <c r="I302" s="15"/>
      <c r="J302" s="77"/>
      <c r="K302" s="92"/>
    </row>
    <row r="303" spans="1:11" ht="13">
      <c r="A303" s="14"/>
      <c r="B303" s="14"/>
      <c r="C303" s="14"/>
      <c r="D303" s="16"/>
      <c r="E303" s="16"/>
      <c r="F303" s="14"/>
      <c r="G303" s="14"/>
      <c r="H303" s="14"/>
      <c r="I303" s="15"/>
      <c r="J303" s="77"/>
      <c r="K303" s="92"/>
    </row>
    <row r="304" spans="1:11" ht="13">
      <c r="A304" s="14"/>
      <c r="B304" s="14"/>
      <c r="C304" s="14"/>
      <c r="D304" s="16"/>
      <c r="E304" s="16"/>
      <c r="F304" s="14"/>
      <c r="G304" s="14"/>
      <c r="H304" s="14"/>
      <c r="I304" s="15"/>
      <c r="J304" s="77"/>
      <c r="K304" s="92"/>
    </row>
    <row r="305" spans="1:11" ht="13">
      <c r="A305" s="14"/>
      <c r="B305" s="14"/>
      <c r="C305" s="14"/>
      <c r="D305" s="16"/>
      <c r="E305" s="16"/>
      <c r="F305" s="14"/>
      <c r="G305" s="14"/>
      <c r="H305" s="14"/>
      <c r="I305" s="15"/>
      <c r="J305" s="77"/>
      <c r="K305" s="92"/>
    </row>
    <row r="306" spans="1:11" ht="13">
      <c r="A306" s="14"/>
      <c r="B306" s="14"/>
      <c r="C306" s="14"/>
      <c r="D306" s="16"/>
      <c r="E306" s="16"/>
      <c r="F306" s="14"/>
      <c r="G306" s="14"/>
      <c r="H306" s="14"/>
      <c r="I306" s="15"/>
      <c r="J306" s="77"/>
      <c r="K306" s="92"/>
    </row>
    <row r="307" spans="1:11" ht="13">
      <c r="A307" s="14"/>
      <c r="B307" s="14"/>
      <c r="C307" s="14"/>
      <c r="D307" s="16"/>
      <c r="E307" s="16"/>
      <c r="F307" s="14"/>
      <c r="G307" s="14"/>
      <c r="H307" s="14"/>
      <c r="I307" s="15"/>
      <c r="J307" s="77"/>
      <c r="K307" s="92"/>
    </row>
    <row r="308" spans="1:11" ht="13">
      <c r="A308" s="14"/>
      <c r="B308" s="14"/>
      <c r="C308" s="14"/>
      <c r="D308" s="16"/>
      <c r="E308" s="16"/>
      <c r="F308" s="14"/>
      <c r="G308" s="14"/>
      <c r="H308" s="14"/>
      <c r="I308" s="15"/>
      <c r="J308" s="77"/>
      <c r="K308" s="92"/>
    </row>
    <row r="309" spans="1:11" ht="13">
      <c r="A309" s="14"/>
      <c r="B309" s="14"/>
      <c r="C309" s="14"/>
      <c r="D309" s="16"/>
      <c r="E309" s="16"/>
      <c r="F309" s="14"/>
      <c r="G309" s="14"/>
      <c r="H309" s="14"/>
      <c r="I309" s="15"/>
      <c r="J309" s="77"/>
      <c r="K309" s="92"/>
    </row>
    <row r="310" spans="1:11" ht="13">
      <c r="A310" s="14"/>
      <c r="B310" s="14"/>
      <c r="C310" s="14"/>
      <c r="D310" s="16"/>
      <c r="E310" s="16"/>
      <c r="F310" s="14"/>
      <c r="G310" s="14"/>
      <c r="H310" s="14"/>
      <c r="I310" s="15"/>
      <c r="J310" s="77"/>
      <c r="K310" s="92"/>
    </row>
    <row r="311" spans="1:11" ht="13">
      <c r="A311" s="14"/>
      <c r="B311" s="14"/>
      <c r="C311" s="14"/>
      <c r="D311" s="16"/>
      <c r="E311" s="16"/>
      <c r="F311" s="14"/>
      <c r="G311" s="14"/>
      <c r="H311" s="14"/>
      <c r="I311" s="15"/>
      <c r="J311" s="77"/>
      <c r="K311" s="92"/>
    </row>
    <row r="312" spans="1:11" ht="13">
      <c r="A312" s="14"/>
      <c r="B312" s="14"/>
      <c r="C312" s="14"/>
      <c r="D312" s="16"/>
      <c r="E312" s="16"/>
      <c r="F312" s="14"/>
      <c r="G312" s="14"/>
      <c r="H312" s="14"/>
      <c r="I312" s="15"/>
      <c r="J312" s="77"/>
      <c r="K312" s="92"/>
    </row>
    <row r="313" spans="1:11" ht="13">
      <c r="A313" s="14"/>
      <c r="B313" s="14"/>
      <c r="C313" s="14"/>
      <c r="D313" s="16"/>
      <c r="E313" s="16"/>
      <c r="F313" s="14"/>
      <c r="G313" s="14"/>
      <c r="H313" s="14"/>
      <c r="I313" s="15"/>
      <c r="J313" s="77"/>
      <c r="K313" s="92"/>
    </row>
    <row r="314" spans="1:11" ht="13">
      <c r="A314" s="14"/>
      <c r="B314" s="14"/>
      <c r="C314" s="14"/>
      <c r="D314" s="16"/>
      <c r="E314" s="16"/>
      <c r="F314" s="14"/>
      <c r="G314" s="14"/>
      <c r="H314" s="14"/>
      <c r="I314" s="15"/>
      <c r="J314" s="77"/>
      <c r="K314" s="92"/>
    </row>
    <row r="315" spans="1:11" ht="13">
      <c r="A315" s="14"/>
      <c r="B315" s="14"/>
      <c r="C315" s="14"/>
      <c r="D315" s="16"/>
      <c r="E315" s="16"/>
      <c r="F315" s="14"/>
      <c r="G315" s="14"/>
      <c r="H315" s="14"/>
      <c r="I315" s="15"/>
      <c r="J315" s="77"/>
      <c r="K315" s="92"/>
    </row>
    <row r="316" spans="1:11" ht="13">
      <c r="A316" s="14"/>
      <c r="B316" s="14"/>
      <c r="C316" s="14"/>
      <c r="D316" s="16"/>
      <c r="E316" s="16"/>
      <c r="F316" s="14"/>
      <c r="G316" s="14"/>
      <c r="H316" s="14"/>
      <c r="I316" s="15"/>
      <c r="J316" s="77"/>
      <c r="K316" s="92"/>
    </row>
    <row r="317" spans="1:11" ht="13">
      <c r="A317" s="14"/>
      <c r="B317" s="14"/>
      <c r="C317" s="14"/>
      <c r="D317" s="16"/>
      <c r="E317" s="16"/>
      <c r="F317" s="14"/>
      <c r="G317" s="14"/>
      <c r="H317" s="14"/>
      <c r="I317" s="15"/>
      <c r="J317" s="77"/>
      <c r="K317" s="92"/>
    </row>
    <row r="318" spans="1:11" ht="13">
      <c r="A318" s="14"/>
      <c r="B318" s="14"/>
      <c r="C318" s="14"/>
      <c r="D318" s="16"/>
      <c r="E318" s="16"/>
      <c r="F318" s="14"/>
      <c r="G318" s="14"/>
      <c r="H318" s="14"/>
      <c r="I318" s="15"/>
      <c r="J318" s="77"/>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ht="13">
      <c r="A4468" s="14"/>
      <c r="B4468" s="14"/>
      <c r="C4468" s="14"/>
      <c r="D4468" s="16"/>
      <c r="E4468" s="16"/>
      <c r="F4468" s="14"/>
      <c r="G4468" s="14"/>
      <c r="H4468" s="14"/>
      <c r="I4468" s="15"/>
      <c r="J4468" s="77"/>
      <c r="K4468" s="92"/>
    </row>
    <row r="4469" spans="1:11" ht="13">
      <c r="A4469" s="14"/>
      <c r="B4469" s="14"/>
      <c r="C4469" s="14"/>
      <c r="D4469" s="16"/>
      <c r="E4469" s="16"/>
      <c r="F4469" s="14"/>
      <c r="G4469" s="14"/>
      <c r="H4469" s="14"/>
      <c r="I4469" s="15"/>
      <c r="J4469" s="77"/>
      <c r="K4469" s="92"/>
    </row>
    <row r="4470" spans="1:11" ht="13">
      <c r="A4470" s="14"/>
      <c r="B4470" s="14"/>
      <c r="C4470" s="14"/>
      <c r="D4470" s="16"/>
      <c r="E4470" s="16"/>
      <c r="F4470" s="14"/>
      <c r="G4470" s="14"/>
      <c r="H4470" s="14"/>
      <c r="I4470" s="15"/>
      <c r="J4470" s="77"/>
      <c r="K4470" s="92"/>
    </row>
    <row r="4471" spans="1:11" ht="13">
      <c r="A4471" s="14"/>
      <c r="B4471" s="14"/>
      <c r="C4471" s="14"/>
      <c r="D4471" s="16"/>
      <c r="E4471" s="16"/>
      <c r="F4471" s="14"/>
      <c r="G4471" s="14"/>
      <c r="H4471" s="14"/>
      <c r="I4471" s="15"/>
      <c r="J4471" s="77"/>
      <c r="K4471" s="92"/>
    </row>
    <row r="4472" spans="1:11" ht="13">
      <c r="A4472" s="14"/>
      <c r="B4472" s="14"/>
      <c r="C4472" s="14"/>
      <c r="D4472" s="16"/>
      <c r="E4472" s="16"/>
      <c r="F4472" s="14"/>
      <c r="G4472" s="14"/>
      <c r="H4472" s="14"/>
      <c r="I4472" s="15"/>
      <c r="J4472" s="77"/>
      <c r="K4472" s="92"/>
    </row>
    <row r="4473" spans="1:11" ht="13">
      <c r="A4473" s="14"/>
      <c r="B4473" s="14"/>
      <c r="C4473" s="14"/>
      <c r="D4473" s="16"/>
      <c r="E4473" s="16"/>
      <c r="F4473" s="14"/>
      <c r="G4473" s="14"/>
      <c r="H4473" s="14"/>
      <c r="I4473" s="15"/>
      <c r="J4473" s="77"/>
      <c r="K4473" s="92"/>
    </row>
    <row r="4474" spans="1:11" ht="13">
      <c r="A4474" s="14"/>
      <c r="B4474" s="14"/>
      <c r="C4474" s="14"/>
      <c r="D4474" s="16"/>
      <c r="E4474" s="16"/>
      <c r="F4474" s="14"/>
      <c r="G4474" s="14"/>
      <c r="H4474" s="14"/>
      <c r="I4474" s="15"/>
      <c r="J4474" s="77"/>
      <c r="K4474" s="92"/>
    </row>
    <row r="4475" spans="1:11" ht="13">
      <c r="A4475" s="14"/>
      <c r="B4475" s="14"/>
      <c r="C4475" s="14"/>
      <c r="D4475" s="16"/>
      <c r="E4475" s="16"/>
      <c r="F4475" s="14"/>
      <c r="G4475" s="14"/>
      <c r="H4475" s="14"/>
      <c r="I4475" s="15"/>
      <c r="J4475" s="77"/>
      <c r="K4475" s="92"/>
    </row>
    <row r="4476" spans="1:11" ht="13">
      <c r="A4476" s="14"/>
      <c r="B4476" s="14"/>
      <c r="C4476" s="14"/>
      <c r="D4476" s="16"/>
      <c r="E4476" s="16"/>
      <c r="F4476" s="14"/>
      <c r="G4476" s="14"/>
      <c r="H4476" s="14"/>
      <c r="I4476" s="15"/>
      <c r="J4476" s="77"/>
      <c r="K4476" s="92"/>
    </row>
    <row r="4477" spans="1:11" ht="13">
      <c r="A4477" s="14"/>
      <c r="B4477" s="14"/>
      <c r="C4477" s="14"/>
      <c r="D4477" s="16"/>
      <c r="E4477" s="16"/>
      <c r="F4477" s="14"/>
      <c r="G4477" s="14"/>
      <c r="H4477" s="14"/>
      <c r="I4477" s="15"/>
      <c r="J4477" s="77"/>
      <c r="K4477" s="92"/>
    </row>
    <row r="4478" spans="1:11" ht="13">
      <c r="A4478" s="14"/>
      <c r="B4478" s="14"/>
      <c r="C4478" s="14"/>
      <c r="D4478" s="16"/>
      <c r="E4478" s="16"/>
      <c r="F4478" s="14"/>
      <c r="G4478" s="14"/>
      <c r="H4478" s="14"/>
      <c r="I4478" s="15"/>
      <c r="J4478" s="77"/>
      <c r="K4478" s="92"/>
    </row>
    <row r="4479" spans="1:11" ht="13">
      <c r="A4479" s="14"/>
      <c r="B4479" s="14"/>
      <c r="C4479" s="14"/>
      <c r="D4479" s="16"/>
      <c r="E4479" s="16"/>
      <c r="F4479" s="14"/>
      <c r="G4479" s="14"/>
      <c r="H4479" s="14"/>
      <c r="I4479" s="15"/>
      <c r="J4479" s="77"/>
      <c r="K4479" s="92"/>
    </row>
    <row r="4480" spans="1:11" ht="13">
      <c r="A4480" s="14"/>
      <c r="B4480" s="14"/>
      <c r="C4480" s="14"/>
      <c r="D4480" s="16"/>
      <c r="E4480" s="16"/>
      <c r="F4480" s="14"/>
      <c r="G4480" s="14"/>
      <c r="H4480" s="14"/>
      <c r="I4480" s="15"/>
      <c r="J4480" s="77"/>
      <c r="K4480" s="92"/>
    </row>
    <row r="4481" spans="1:11" ht="13">
      <c r="A4481" s="14"/>
      <c r="B4481" s="14"/>
      <c r="C4481" s="14"/>
      <c r="D4481" s="16"/>
      <c r="E4481" s="16"/>
      <c r="F4481" s="14"/>
      <c r="G4481" s="14"/>
      <c r="H4481" s="14"/>
      <c r="I4481" s="15"/>
      <c r="J4481" s="77"/>
      <c r="K4481" s="92"/>
    </row>
    <row r="4482" spans="1:11" ht="13">
      <c r="A4482" s="14"/>
      <c r="B4482" s="14"/>
      <c r="C4482" s="14"/>
      <c r="D4482" s="16"/>
      <c r="E4482" s="16"/>
      <c r="F4482" s="14"/>
      <c r="G4482" s="14"/>
      <c r="H4482" s="14"/>
      <c r="I4482" s="15"/>
      <c r="J4482" s="77"/>
      <c r="K4482" s="92"/>
    </row>
    <row r="4483" spans="1:11" ht="13">
      <c r="A4483" s="14"/>
      <c r="B4483" s="14"/>
      <c r="C4483" s="14"/>
      <c r="D4483" s="16"/>
      <c r="E4483" s="16"/>
      <c r="F4483" s="14"/>
      <c r="G4483" s="14"/>
      <c r="H4483" s="14"/>
      <c r="I4483" s="15"/>
      <c r="J4483" s="77"/>
      <c r="K4483" s="92"/>
    </row>
    <row r="4484" spans="1:11" ht="13">
      <c r="A4484" s="14"/>
      <c r="B4484" s="14"/>
      <c r="C4484" s="14"/>
      <c r="D4484" s="16"/>
      <c r="E4484" s="16"/>
      <c r="F4484" s="14"/>
      <c r="G4484" s="14"/>
      <c r="H4484" s="14"/>
      <c r="I4484" s="15"/>
      <c r="J4484" s="77"/>
      <c r="K4484" s="92"/>
    </row>
    <row r="4485" spans="1:11" ht="13">
      <c r="A4485" s="14"/>
      <c r="B4485" s="14"/>
      <c r="C4485" s="14"/>
      <c r="D4485" s="16"/>
      <c r="E4485" s="16"/>
      <c r="F4485" s="14"/>
      <c r="G4485" s="14"/>
      <c r="H4485" s="14"/>
      <c r="I4485" s="15"/>
      <c r="J4485" s="77"/>
      <c r="K4485" s="92"/>
    </row>
    <row r="4486" spans="1:11" ht="13">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ht="1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1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ht="1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ht="1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ht="1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4">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row r="264" spans="1:16" ht="19.5" customHeight="1">
      <c r="A264" s="203"/>
      <c r="B264" s="285"/>
      <c r="C264" s="285"/>
      <c r="D264" s="285"/>
      <c r="E264" s="285"/>
      <c r="F264" s="285"/>
      <c r="G264" s="285"/>
      <c r="H264" s="285"/>
      <c r="I264" s="285"/>
      <c r="J264" s="285"/>
      <c r="K264" s="285"/>
      <c r="L264" s="286"/>
      <c r="M264" s="285"/>
      <c r="N264" s="285"/>
      <c r="O264" s="285"/>
      <c r="P264" s="285"/>
    </row>
    <row r="265" spans="1:16" ht="19.5" customHeight="1">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ht="1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ht="1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ht="1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1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ht="1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ht="1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ht="1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ht="1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ht="1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ht="1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ht="1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ht="1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ht="1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ht="1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ht="1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ht="1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ht="1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1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ht="1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1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ht="1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1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1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ht="1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ht="1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ht="1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ht="1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ht="1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ht="1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ht="1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ht="1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ht="1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ht="1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ht="1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ht="1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ht="1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ht="1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ht="1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ht="1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ht="1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ht="1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ht="1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ht="1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ht="1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1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ht="1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ht="1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ht="1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ht="1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ht="1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ht="1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ht="1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ht="1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ht="1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ht="1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ht="1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ht="1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ht="1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ht="1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ht="1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1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ht="1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ht="1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ht="1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ht="1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ht="1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ht="1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ht="1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ht="1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1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ht="1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1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ht="1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ht="1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ht="1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ht="1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ht="1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ht="1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ht="1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ht="1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ht="1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ht="1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ht="1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ht="1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ht="1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ht="1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ht="1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ht="1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ht="1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ht="1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ht="1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ht="1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ht="1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ht="1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ht="1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ht="1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ht="1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ht="1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ht="1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ht="1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ht="1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ht="1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4">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ht="1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ht="1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ht="1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ht="1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ht="1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ht="1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ht="1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ht="1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1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ht="1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ht="1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ht="1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ht="1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ht="1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ht="1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ht="1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0" t="str">
        <f>Spolu!C3&amp;", "&amp;Spolu!C6</f>
        <v>FUTSAL KLUB LUČENEC, Ulica železničná 26, Lučenec, 984 01</v>
      </c>
      <c r="B1" s="380"/>
      <c r="C1" s="380"/>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1" t="s">
        <v>1252</v>
      </c>
      <c r="F3" s="382"/>
      <c r="N3" s="137" t="str">
        <f t="shared" si="0"/>
        <v>c - príspevok Slovenskému paralympijskému výboru</v>
      </c>
      <c r="O3" s="137" t="s">
        <v>343</v>
      </c>
      <c r="P3" s="137" t="s">
        <v>344</v>
      </c>
    </row>
    <row r="4" spans="1:16" ht="45.75" customHeight="1">
      <c r="E4" s="382"/>
      <c r="F4" s="382"/>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4">
      <c r="C6" s="138" t="s">
        <v>1254</v>
      </c>
      <c r="E6" s="140" t="s">
        <v>1255</v>
      </c>
      <c r="F6" s="149"/>
      <c r="N6" s="137" t="str">
        <f t="shared" si="0"/>
        <v>f - organizovanie významných a tradičných športových podujatí na území SR v roku 2020</v>
      </c>
      <c r="O6" s="137" t="s">
        <v>349</v>
      </c>
      <c r="P6" s="137" t="s">
        <v>1256</v>
      </c>
    </row>
    <row r="7" spans="1:16" ht="17">
      <c r="C7" s="138" t="s">
        <v>1257</v>
      </c>
      <c r="E7" s="140" t="s">
        <v>1258</v>
      </c>
      <c r="F7" s="150"/>
      <c r="N7" s="137" t="str">
        <f t="shared" si="0"/>
        <v>g - projekty školského, univerzitného športu a športu pre všetkých</v>
      </c>
      <c r="O7" s="137" t="s">
        <v>351</v>
      </c>
      <c r="P7" s="137" t="s">
        <v>1259</v>
      </c>
    </row>
    <row r="8" spans="1:16" ht="17">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3" t="s">
        <v>1264</v>
      </c>
      <c r="B12" s="383"/>
      <c r="C12" s="383"/>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25" customHeight="1" thickBot="1">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42396841</v>
      </c>
      <c r="E18" s="147" t="s">
        <v>1276</v>
      </c>
      <c r="F18" s="282">
        <v>421947749446</v>
      </c>
      <c r="N18" s="137" t="str">
        <f t="shared" si="0"/>
        <v xml:space="preserve">r - </v>
      </c>
      <c r="O18" s="137" t="s">
        <v>368</v>
      </c>
    </row>
    <row r="19" spans="1:16">
      <c r="E19" s="147" t="s">
        <v>1277</v>
      </c>
      <c r="F19" s="282">
        <v>421947749756</v>
      </c>
    </row>
    <row r="20" spans="1:16" ht="17" thickBot="1">
      <c r="A20" s="139" t="s">
        <v>392</v>
      </c>
      <c r="B20" s="143">
        <f>F6</f>
        <v>0</v>
      </c>
      <c r="E20" s="208"/>
      <c r="F20" s="283"/>
    </row>
    <row r="21" spans="1:16" ht="189" customHeight="1">
      <c r="B21" s="211"/>
      <c r="C21" s="144"/>
    </row>
    <row r="22" spans="1:16" ht="39.75" customHeight="1">
      <c r="B22" s="379" t="s">
        <v>1278</v>
      </c>
      <c r="C22" s="379"/>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Microsoft Office User</cp:lastModifiedBy>
  <cp:revision/>
  <cp:lastPrinted>2025-01-23T13:30:36Z</cp:lastPrinted>
  <dcterms:created xsi:type="dcterms:W3CDTF">2017-02-20T06:20:12Z</dcterms:created>
  <dcterms:modified xsi:type="dcterms:W3CDTF">2026-01-14T09:59:25Z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