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A113284E-0ECA-445C-B7D1-517BB5E85E3D}" xr6:coauthVersionLast="47" xr6:coauthVersionMax="47" xr10:uidLastSave="{00000000-0000-0000-0000-000000000000}"/>
  <bookViews>
    <workbookView xWindow="22932" yWindow="-108" windowWidth="30936" windowHeight="16776"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N6" i="11" s="1"/>
  <c r="P7" i="11"/>
  <c r="P8" i="11"/>
  <c r="P9" i="11"/>
  <c r="N9" i="11" s="1"/>
  <c r="P10" i="11"/>
  <c r="P11" i="11"/>
  <c r="P12" i="11"/>
  <c r="N12" i="11" s="1"/>
  <c r="P13" i="11"/>
  <c r="N13" i="11" s="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<sst xmlns="http://schemas.openxmlformats.org/spreadsheetml/2006/main" count="6556" uniqueCount="3014">
  <si>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</si>
  <si>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</si>
  <si>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</si>
  <si>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</si>
  <si>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</si>
  <si>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</si>
  <si>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</si>
  <si>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</si>
  <si>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</si>
  <si>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</si>
  <si>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</si>
  <si>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</si>
  <si>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</si>
  <si>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</si>
  <si>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</si>
  <si>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</si>
  <si>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</si>
  <si>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</si>
  <si>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</si>
  <si>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</si>
  <si>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</si>
  <si>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</si>
  <si>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</si>
  <si>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</si>
  <si>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</si>
  <si>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</si>
  <si>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</si>
  <si>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</si>
  <si>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</si>
  <si>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</si>
  <si>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</si>
  <si>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</si>
  <si>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</si>
  <si>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</si>
  <si>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</si>
  <si>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</si>
  <si>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</si>
  <si>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</si>
  <si>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</si>
  <si>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</si>
  <si>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</si>
  <si>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</si>
  <si>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</si>
  <si>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</si>
  <si>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</si>
  <si>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</si>
  <si>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</si>
  <si>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</si>
  <si>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</si>
  <si>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</si>
  <si>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</si>
  <si>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</si>
  <si>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</si>
  <si>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</si>
  <si>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</si>
  <si>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</si>
  <si>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</si>
  <si>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</si>
  <si>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</si>
  <si>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</si>
  <si>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</si>
  <si>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</si>
  <si>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</si>
  <si>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</si>
  <si>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</si>
  <si>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</si>
  <si>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</si>
  <si>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</si>
  <si>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</si>
  <si>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</si>
  <si>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</si>
  <si>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</si>
  <si>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</si>
  <si>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</si>
  <si>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</si>
  <si>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</si>
  <si>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</si>
  <si>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</si>
  <si>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</si>
  <si>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</si>
  <si>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</si>
  <si>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</si>
  <si>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</si>
  <si>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</si>
  <si>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</si>
  <si>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</si>
  <si>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</si>
  <si>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</si>
  <si>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</si>
  <si>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</si>
  <si>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</si>
  <si>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</si>
  <si>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</si>
  <si>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</si>
  <si>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</si>
  <si>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</si>
  <si>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</si>
  <si>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</si>
  <si>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</si>
  <si>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</si>
  <si>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</si>
  <si>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</si>
  <si>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</si>
  <si>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</si>
  <si>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</si>
  <si>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</si>
  <si>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</si>
  <si>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</si>
  <si>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</si>
  <si>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</si>
  <si>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</si>
  <si>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</si>
  <si>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</si>
  <si>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</si>
  <si>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</si>
  <si>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</si>
  <si>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</si>
  <si>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</si>
  <si>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</si>
  <si>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</si>
  <si>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</si>
  <si>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</si>
  <si>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</si>
  <si>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</si>
  <si>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</si>
  <si>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</si>
  <si>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</si>
  <si>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</si>
  <si>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</si>
  <si>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</si>
  <si>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</si>
  <si>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</si>
  <si>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</si>
  <si>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</si>
  <si>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</si>
  <si>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</si>
  <si>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</si>
  <si>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</si>
  <si>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</si>
  <si>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</si>
  <si>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</si>
  <si>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</si>
  <si>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</si>
  <si>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</si>
  <si>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</si>
  <si>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</si>
  <si>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</si>
  <si>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</si>
  <si>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</si>
  <si>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</si>
  <si>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</si>
  <si>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</si>
  <si>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</si>
  <si>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</si>
  <si>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</si>
  <si>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</si>
  <si>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</si>
  <si>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</si>
  <si>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</si>
  <si>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</si>
  <si>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</si>
  <si>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</si>
  <si>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</si>
  <si>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</si>
  <si>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</si>
  <si>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</si>
  <si>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</si>
  <si>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</si>
  <si>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</si>
  <si>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</si>
  <si>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</si>
  <si>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</si>
  <si>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</si>
  <si>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</si>
  <si>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</si>
  <si>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</si>
  <si>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</si>
  <si>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</si>
  <si>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</si>
  <si>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</si>
  <si>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</si>
  <si>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</si>
  <si>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</si>
  <si>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</si>
  <si>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</si>
  <si>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</si>
  <si>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</si>
  <si>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</si>
  <si>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</si>
  <si>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</si>
  <si>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</si>
  <si>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</si>
  <si>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</si>
  <si>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</si>
  <si>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</si>
  <si>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</si>
  <si>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</si>
  <si>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</si>
  <si>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</si>
  <si>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</si>
  <si>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</si>
  <si>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</si>
  <si>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</si>
  <si>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</si>
  <si>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</si>
  <si>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</si>
  <si>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</si>
  <si>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</si>
  <si>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</si>
  <si>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</si>
  <si>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</si>
  <si>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</si>
  <si>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</si>
  <si>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</si>
  <si>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</si>
  <si>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</si>
  <si>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</si>
  <si>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</si>
  <si>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</si>
  <si>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</si>
  <si>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</si>
  <si>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</si>
  <si>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</si>
  <si>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</si>
  <si>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</si>
  <si>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</si>
  <si>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</si>
  <si>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</si>
  <si>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</si>
  <si>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</si>
  <si>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</si>
  <si>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</si>
  <si>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</si>
  <si>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</si>
  <si>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</si>
  <si>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</si>
  <si>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</si>
  <si>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</si>
  <si>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</si>
  <si>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</si>
  <si>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</si>
  <si>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</si>
  <si>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</si>
  <si>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</si>
  <si>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</si>
  <si>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</si>
  <si>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</si>
  <si>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</si>
  <si>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</si>
  <si>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</si>
  <si>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</si>
  <si>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</si>
  <si>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</si>
  <si>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</si>
  <si>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</si>
  <si>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</si>
  <si>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</si>
  <si>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</si>
  <si>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</si>
  <si>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</si>
  <si>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</si>
  <si>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</si>
  <si>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</si>
  <si>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</si>
  <si>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</si>
  <si>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</si>
  <si>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</si>
  <si>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</si>
  <si>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</si>
  <si>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</si>
  <si>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</si>
  <si>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</si>
  <si>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</si>
  <si>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</si>
  <si>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</si>
  <si>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</si>
  <si>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</si>
  <si>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</si>
  <si>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</si>
  <si>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</si>
  <si>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</si>
  <si>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</si>
  <si>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</si>
  <si>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</si>
  <si>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</si>
  <si>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</si>
  <si>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</si>
  <si>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</si>
  <si>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</si>
  <si>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</si>
  <si>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</si>
  <si>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</si>
  <si>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</si>
  <si>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</si>
  <si>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</si>
  <si>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</si>
  <si>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</si>
  <si>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</si>
  <si>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</si>
  <si>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</si>
  <si>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</si>
  <si>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</si>
  <si>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</si>
  <si>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</si>
  <si>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</si>
  <si>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</si>
  <si>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</si>
  <si>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</si>
  <si>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</si>
  <si>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</si>
  <si>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</si>
  <si>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</si>
  <si>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</si>
  <si>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</si>
  <si>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</si>
  <si>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</si>
  <si>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</si>
  <si>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</si>
  <si>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</si>
  <si>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</si>
  <si>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</si>
  <si>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</si>
  <si>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</si>
  <si>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</si>
  <si>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</si>
  <si>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</si>
  <si>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</si>
  <si>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</si>
  <si>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</si>
  <si>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</si>
  <si>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</si>
  <si>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</si>
  <si>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</si>
  <si>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</si>
  <si>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</si>
  <si>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</si>
  <si>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</si>
  <si>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</si>
  <si>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</si>
  <si>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</si>
  <si>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</si>
  <si>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</si>
  <si>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</si>
  <si>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</si>
  <si>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</si>
  <si>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</si>
  <si>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</si>
  <si>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</si>
  <si>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</si>
  <si>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</si>
  <si>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</si>
  <si>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</si>
  <si>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</si>
  <si>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</si>
  <si>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</si>
  <si>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</si>
  <si>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</si>
  <si>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</si>
  <si>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</si>
  <si>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</si>
  <si>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</si>
  <si>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</si>
  <si>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</si>
  <si>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</si>
  <si>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</si>
  <si>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</si>
  <si>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</si>
  <si>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</si>
  <si>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</si>
  <si>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</si>
  <si>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</si>
  <si>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</si>
  <si>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</si>
  <si>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</si>
  <si>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</si>
  <si>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</si>
  <si>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</si>
  <si>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</si>
  <si>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</si>
  <si>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</si>
  <si>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</si>
  <si>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</si>
  <si>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</si>
  <si>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</si>
  <si>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</si>
  <si>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</si>
  <si>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</si>
  <si>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</si>
  <si>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</si>
  <si>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</si>
  <si>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</si>
  <si>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</si>
  <si>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</si>
  <si>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</si>
  <si>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</si>
  <si>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</si>
  <si>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</si>
  <si>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</si>
  <si>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</si>
  <si>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</si>
  <si>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</si>
  <si>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</si>
  <si>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</si>
  <si>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</si>
  <si>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</si>
  <si>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</si>
  <si>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</si>
  <si>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</si>
  <si>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</si>
  <si>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</si>
  <si>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</si>
  <si>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</si>
  <si>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</si>
  <si>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</si>
  <si>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</si>
  <si>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</si>
  <si>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</si>
  <si>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</si>
  <si>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</si>
  <si>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</si>
  <si>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</si>
  <si>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</si>
  <si>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</si>
  <si>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</si>
  <si>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</si>
  <si>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</si>
  <si>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</si>
  <si>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</si>
  <si>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</si>
  <si>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</si>
  <si>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</si>
  <si>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</si>
  <si>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</si>
  <si>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</si>
  <si>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</si>
  <si>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</si>
  <si>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</si>
  <si>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</si>
  <si>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</si>
  <si>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</si>
  <si>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</si>
  <si>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</si>
  <si>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</si>
  <si>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</si>
  <si>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</si>
  <si>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</si>
  <si>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</si>
  <si>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</si>
  <si>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</si>
  <si>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</si>
  <si>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</si>
  <si>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</si>
  <si>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</si>
  <si>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</si>
  <si>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</si>
  <si>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</si>
  <si>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</si>
  <si>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</si>
  <si>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</si>
  <si>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</si>
  <si>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</si>
  <si>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</si>
  <si>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</si>
  <si>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</si>
  <si>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</si>
  <si>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</si>
  <si>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</si>
  <si>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</si>
  <si>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</si>
  <si>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</si>
  <si>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</si>
  <si>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</si>
  <si>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</si>
  <si>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</si>
  <si>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</si>
  <si>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</si>
  <si>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</si>
  <si>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</si>
  <si>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</si>
  <si>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</si>
  <si>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</si>
  <si>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</si>
  <si>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</si>
  <si>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</si>
  <si>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</si>
  <si>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</si>
  <si>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</si>
  <si>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</si>
  <si>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</si>
  <si>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</si>
  <si>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</si>
  <si>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</si>
  <si>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</si>
  <si>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</si>
  <si>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</si>
  <si>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</si>
  <si>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</si>
  <si>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</si>
  <si>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</si>
  <si>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</si>
  <si>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</si>
  <si>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</si>
  <si>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</si>
  <si>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</si>
  <si>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</si>
  <si>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</si>
  <si>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</si>
  <si>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</si>
  <si>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</si>
  <si>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</si>
  <si>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</si>
  <si>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</si>
  <si>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</si>
  <si>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</si>
  <si>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</si>
  <si>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</si>
  <si>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</si>
  <si>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</si>
  <si>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</si>
  <si>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</si>
  <si>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</si>
  <si>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</si>
  <si>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</si>
  <si>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</si>
  <si>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</si>
  <si>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</si>
  <si>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</si>
  <si>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</si>
  <si>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</si>
  <si>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</si>
  <si>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</si>
  <si>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</si>
  <si>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</si>
  <si>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</si>
  <si>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</si>
  <si>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</si>
  <si>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</si>
  <si>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</si>
  <si>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</si>
  <si>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</si>
  <si>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</si>
  <si>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</si>
  <si>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</si>
  <si>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</si>
  <si>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</si>
  <si>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</si>
  <si>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</si>
  <si>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</si>
  <si>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</si>
  <si>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</si>
  <si>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</si>
  <si>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</si>
  <si>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</si>
  <si>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</si>
  <si>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</si>
  <si>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</si>
  <si>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</si>
  <si>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</si>
  <si>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</si>
  <si>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</si>
  <si>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</si>
  <si>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</si>
  <si>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</si>
  <si>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</si>
  <si>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</si>
  <si>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</si>
  <si>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</si>
  <si>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</si>
  <si>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</si>
  <si>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</si>
  <si>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</si>
  <si>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</si>
  <si>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</si>
  <si>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</si>
  <si>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</si>
  <si>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</si>
  <si>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</si>
  <si>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</si>
  <si>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</si>
  <si>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</si>
  <si>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</si>
  <si>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</si>
  <si>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</si>
  <si>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</si>
  <si>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</si>
  <si>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</si>
  <si>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</si>
  <si>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</si>
  <si>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</si>
  <si>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</si>
  <si>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</si>
  <si>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</si>
  <si>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</si>
  <si>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</si>
  <si>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</si>
  <si>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</si>
  <si>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</si>
  <si>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</si>
  <si>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</si>
  <si>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</si>
  <si>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</si>
  <si>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</si>
  <si>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</si>
  <si>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</si>
  <si>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</si>
  <si>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</si>
  <si>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</si>
  <si>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</si>
  <si>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</si>
  <si>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</si>
  <si>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</si>
  <si>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</si>
  <si>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</si>
  <si>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</si>
  <si>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</si>
  <si>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</si>
  <si>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</si>
  <si>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</si>
  <si>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</si>
  <si>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</si>
  <si>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</si>
  <si>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</si>
  <si>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</si>
  <si>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</si>
  <si>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</si>
  <si>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</si>
  <si>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</si>
  <si>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</si>
  <si>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</si>
  <si>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</si>
  <si>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</si>
  <si>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</si>
  <si>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</si>
  <si>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</si>
  <si>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</si>
  <si>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</si>
  <si>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</si>
  <si>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</si>
  <si>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</si>
  <si>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</si>
  <si>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</si>
  <si>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</si>
  <si>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</si>
  <si>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</si>
  <si>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</si>
  <si>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</si>
  <si>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</si>
  <si>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</si>
  <si>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</si>
  <si>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</si>
  <si>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</si>
  <si>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</si>
  <si>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</si>
  <si>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</si>
  <si>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</si>
  <si>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</si>
  <si>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</si>
  <si>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</si>
  <si>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</si>
  <si>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</si>
  <si>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</si>
  <si>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</si>
  <si>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</si>
  <si>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</si>
  <si>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</si>
  <si>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</si>
  <si>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</si>
  <si>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</si>
  <si>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</si>
  <si>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</si>
  <si>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</si>
  <si>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</si>
  <si>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</si>
  <si>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</si>
  <si>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</si>
  <si>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</si>
  <si>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</si>
  <si>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</si>
  <si>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</si>
  <si>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</si>
  <si>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</si>
  <si>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</si>
  <si>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</si>
  <si>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</si>
  <si>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</si>
  <si>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</si>
  <si>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</si>
  <si>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</si>
  <si>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</si>
  <si>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</si>
  <si>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</si>
  <si>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</si>
  <si>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</si>
  <si>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</si>
  <si>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</si>
  <si>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</si>
  <si>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</si>
  <si>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</si>
  <si>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</si>
  <si>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</si>
  <si>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</si>
  <si>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</si>
  <si>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</si>
  <si>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</si>
  <si>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</si>
  <si>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</si>
  <si>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</si>
  <si>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</si>
  <si>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</si>
  <si>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</si>
  <si>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</si>
  <si>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</si>
  <si>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</si>
  <si>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</si>
  <si>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</si>
  <si>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</si>
  <si>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</si>
  <si>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</si>
  <si>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</si>
  <si>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</si>
  <si>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</si>
  <si>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</si>
  <si>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</si>
  <si>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</si>
  <si>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</si>
  <si>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</si>
  <si>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</si>
  <si>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</si>
  <si>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</si>
  <si>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</si>
  <si>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</si>
  <si>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</si>
  <si>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</si>
  <si>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</si>
  <si>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</si>
  <si>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</si>
  <si>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</si>
  <si>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</si>
  <si>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</si>
  <si>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</si>
  <si>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</si>
  <si>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</si>
  <si>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</si>
  <si>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</si>
  <si>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</si>
  <si>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</si>
  <si>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</si>
  <si>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</si>
  <si>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</si>
  <si>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</si>
  <si>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</si>
  <si>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</si>
  <si>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</si>
  <si>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</si>
  <si>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</si>
  <si>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</si>
  <si>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</si>
  <si>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</si>
  <si>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</si>
  <si>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</si>
  <si>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</si>
  <si>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</si>
  <si>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</si>
  <si>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</si>
  <si>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</si>
  <si>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</si>
  <si>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</si>
  <si>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</si>
  <si>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</si>
  <si>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</si>
  <si>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</si>
  <si>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</si>
  <si>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</si>
  <si>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</si>
  <si>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</si>
  <si>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</si>
  <si>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</si>
  <si>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</si>
  <si>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</si>
  <si>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</si>
  <si>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</si>
  <si>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</si>
  <si>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</si>
  <si>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</si>
  <si>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</si>
  <si>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</si>
  <si>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</si>
  <si>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</si>
  <si>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</si>
  <si>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</si>
  <si>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</si>
  <si>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</si>
  <si>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</si>
  <si>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</si>
  <si>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</si>
  <si>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</si>
  <si>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</si>
  <si>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</si>
  <si>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</si>
  <si>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</si>
  <si>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</si>
  <si>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</si>
  <si>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</si>
  <si>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</si>
  <si>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</si>
  <si>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</si>
  <si>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</si>
  <si>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</si>
  <si>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</si>
  <si>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</si>
  <si>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</si>
  <si>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</si>
  <si>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</si>
  <si>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</si>
  <si>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</si>
  <si>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</si>
  <si>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</si>
  <si>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</si>
  <si>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</si>
  <si>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</si>
  <si>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</si>
  <si>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</si>
  <si>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</si>
  <si>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</si>
  <si>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</si>
  <si>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</si>
  <si>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</si>
  <si>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</si>
  <si>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</si>
  <si>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</si>
  <si>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</si>
  <si>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</si>
  <si>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</si>
  <si>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</si>
  <si>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</si>
  <si>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</si>
  <si>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</si>
  <si>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</si>
  <si>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</si>
  <si>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</si>
  <si>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</si>
  <si>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</si>
  <si>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</si>
  <si>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</si>
  <si>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</si>
  <si>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</si>
  <si>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</si>
  <si>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</si>
  <si>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</si>
  <si>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</si>
  <si>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</si>
  <si>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</si>
  <si>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</si>
  <si>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</si>
  <si>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</si>
  <si>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</si>
  <si>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</si>
  <si>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</si>
  <si>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</si>
  <si>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</si>
  <si>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</si>
  <si>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</si>
  <si>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</si>
  <si>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</si>
  <si>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</si>
  <si>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</si>
  <si>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</si>
  <si>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</si>
  <si>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</si>
  <si>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</si>
  <si>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</si>
  <si>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</si>
  <si>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</si>
  <si>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</si>
  <si>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</si>
  <si>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</si>
  <si>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</si>
  <si>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</si>
  <si>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</si>
  <si>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</si>
  <si>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</si>
  <si>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</si>
  <si>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</si>
  <si>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</si>
  <si>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</si>
  <si>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</si>
  <si>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</si>
  <si>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</si>
  <si>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</si>
  <si>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</si>
  <si>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</si>
  <si>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</si>
  <si>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</si>
  <si>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</si>
  <si>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</si>
  <si>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</si>
  <si>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</si>
  <si>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</si>
  <si>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</si>
  <si>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</si>
  <si>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</si>
  <si>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</si>
  <si>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</si>
  <si>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</si>
  <si>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</si>
  <si>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</si>
  <si>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</si>
  <si>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</si>
  <si>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</si>
  <si>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</si>
  <si>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</si>
  <si>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</si>
  <si>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</si>
  <si>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</si>
  <si>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</si>
  <si>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</si>
  <si>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</si>
  <si>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</si>
  <si>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</si>
  <si>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</si>
  <si>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</si>
  <si>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</si>
  <si>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</si>
  <si>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</si>
  <si>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</si>
  <si>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</si>
  <si>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</si>
  <si>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</si>
  <si>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</si>
  <si>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</si>
  <si>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</si>
  <si>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</si>
  <si>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</si>
  <si>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</si>
  <si>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</si>
  <si>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</si>
  <si>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</si>
  <si>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</si>
  <si>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</si>
  <si>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</si>
  <si>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</si>
  <si>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</si>
  <si>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</si>
  <si>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</si>
  <si>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</si>
  <si>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</si>
  <si>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</si>
  <si>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</si>
  <si>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</si>
  <si>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</si>
  <si>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</si>
  <si>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</si>
  <si>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</si>
  <si>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</si>
  <si>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</si>
  <si>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</si>
  <si>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</si>
  <si>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</si>
  <si>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</si>
  <si>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</si>
  <si>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</si>
  <si>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</si>
  <si>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</si>
  <si>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</si>
  <si>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</si>
  <si>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</si>
  <si>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</si>
  <si>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</si>
  <si>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</si>
  <si>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</si>
  <si>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</si>
  <si>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</si>
  <si>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</si>
  <si>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</si>
  <si>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</si>
  <si>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</si>
  <si>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</si>
  <si>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</si>
  <si>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</si>
  <si>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</si>
  <si>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</si>
  <si>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</si>
  <si>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</si>
  <si>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</si>
  <si>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</si>
  <si>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</si>
  <si>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</si>
  <si>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</si>
  <si>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</si>
  <si>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</si>
  <si>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</si>
  <si>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</si>
  <si>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</si>
  <si>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</si>
  <si>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</si>
  <si>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</si>
  <si>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</si>
  <si>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</si>
  <si>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</si>
  <si>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</si>
  <si>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</si>
  <si>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</si>
  <si>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</si>
  <si>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</si>
  <si>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</si>
  <si>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</si>
  <si>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</si>
  <si>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</si>
  <si>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</si>
  <si>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</si>
  <si>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</si>
  <si>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</si>
  <si>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</si>
  <si>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</si>
  <si>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</si>
  <si>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</si>
  <si>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</si>
  <si>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</si>
  <si>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</si>
  <si>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</si>
  <si>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</si>
  <si>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</si>
  <si>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</si>
  <si>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</si>
  <si>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</si>
  <si>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</si>
  <si>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</si>
  <si>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</si>
  <si>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</si>
  <si>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</si>
  <si>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</si>
  <si>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</si>
  <si>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</si>
  <si>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</si>
  <si>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</si>
  <si>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</si>
  <si>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</si>
  <si>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</si>
  <si>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</si>
  <si>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</si>
  <si>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</si>
  <si>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</si>
  <si>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</si>
  <si>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</si>
  <si>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</si>
  <si>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</si>
  <si>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</si>
  <si>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</si>
  <si>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</si>
  <si>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</si>
  <si>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</si>
  <si>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</si>
  <si>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</si>
  <si>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</si>
  <si>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</si>
  <si>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</si>
  <si>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</si>
  <si>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</si>
  <si>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</si>
  <si>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</si>
  <si>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</si>
  <si>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</si>
  <si>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</si>
  <si>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</si>
  <si>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</si>
  <si>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</si>
  <si>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</si>
  <si>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</si>
  <si>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</si>
  <si>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</si>
  <si>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</si>
  <si>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</si>
  <si>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</si>
  <si>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</si>
  <si>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</si>
  <si>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</si>
  <si>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</si>
  <si>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</si>
  <si>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</si>
  <si>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</si>
  <si>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</si>
  <si>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</si>
  <si>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</si>
  <si>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</si>
  <si>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</si>
  <si>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</si>
  <si>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</si>
  <si>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</si>
  <si>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</si>
  <si>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</si>
  <si>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</si>
  <si>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</si>
  <si>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</si>
  <si>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</si>
  <si>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</si>
  <si>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</si>
  <si>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</si>
  <si>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</si>
  <si>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</si>
  <si>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</si>
  <si>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</si>
  <si>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</si>
  <si>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</si>
  <si>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</si>
  <si>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</si>
  <si>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</si>
  <si>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</si>
  <si>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</si>
  <si>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</si>
  <si>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</si>
  <si>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</si>
  <si>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</si>
  <si>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</si>
  <si>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</si>
  <si>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</si>
  <si>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</si>
  <si>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</si>
  <si>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</si>
  <si>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</si>
  <si>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</si>
  <si>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</si>
  <si>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</si>
  <si>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</si>
  <si>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</si>
  <si>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</si>
  <si>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</si>
  <si>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</si>
  <si>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</si>
  <si>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</si>
  <si>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</si>
  <si>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</si>
  <si>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</si>
  <si>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</si>
  <si>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</si>
  <si>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</si>
  <si>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</si>
  <si>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</si>
  <si>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</si>
  <si>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</si>
  <si>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</si>
  <si>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</si>
  <si>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</si>
  <si>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</si>
  <si>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</si>
  <si>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</si>
  <si>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</si>
  <si>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</si>
  <si>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</si>
  <si>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</si>
  <si>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</si>
  <si>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</si>
  <si>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</si>
  <si>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</si>
  <si>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</si>
  <si>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</si>
  <si>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</si>
  <si>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</si>
  <si>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</si>
  <si>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</si>
  <si>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</si>
  <si>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</si>
  <si>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</si>
  <si>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</si>
  <si>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</si>
  <si>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</si>
  <si>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</si>
  <si>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</si>
  <si>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</si>
  <si>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</si>
  <si>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</si>
  <si>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</si>
  <si>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</si>
  <si>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</si>
  <si>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</si>
  <si>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</si>
  <si>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</si>
  <si>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</si>
  <si>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</si>
  <si>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</si>
  <si>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</si>
  <si>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</si>
  <si>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</si>
  <si>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</si>
  <si>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</si>
  <si>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</si>
  <si>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</si>
  <si>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</si>
  <si>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</si>
  <si>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</si>
  <si>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</si>
  <si>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</si>
  <si>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</si>
  <si>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</si>
  <si>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</si>
  <si>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</si>
  <si>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</si>
  <si>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</si>
  <si>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</si>
  <si>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</si>
  <si>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</si>
  <si>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</si>
  <si>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</si>
  <si>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</si>
  <si>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</si>
  <si>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</si>
  <si>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</si>
  <si>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</si>
  <si>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</si>
  <si>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</si>
  <si>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</si>
  <si>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</si>
  <si>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</si>
  <si>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</si>
  <si>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</si>
  <si>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</si>
  <si>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</si>
  <si>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</si>
  <si>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</si>
  <si>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</si>
  <si>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</si>
  <si>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</si>
  <si>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</si>
  <si>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</si>
  <si>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</si>
  <si>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</si>
  <si>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</si>
  <si>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</si>
  <si>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</si>
  <si>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</si>
  <si>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</si>
  <si>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</si>
  <si>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</si>
  <si>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</si>
  <si>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</si>
  <si>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</si>
  <si>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</si>
  <si>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</si>
  <si>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</si>
  <si>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</si>
  <si>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</si>
  <si>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</si>
  <si>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</si>
  <si>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</si>
  <si>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</si>
  <si>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</si>
  <si>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</si>
  <si>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</si>
  <si>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</si>
  <si>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</si>
  <si>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</si>
  <si>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</si>
  <si>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</si>
  <si>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</si>
  <si>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</si>
  <si>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</si>
  <si>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</si>
  <si>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</si>
  <si>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</si>
  <si>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</si>
  <si>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</si>
  <si>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</si>
  <si>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</si>
  <si>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</si>
  <si>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</si>
  <si>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</si>
  <si>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</si>
  <si>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</si>
  <si>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</si>
  <si>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</si>
  <si>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</si>
  <si>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</si>
  <si>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</si>
  <si>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</si>
  <si>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</si>
  <si>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</si>
  <si>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</si>
  <si>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</si>
  <si>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</si>
  <si>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</si>
  <si>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</si>
  <si>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</si>
  <si>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</si>
  <si>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</si>
  <si>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</si>
  <si>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</si>
  <si>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</si>
  <si>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</si>
  <si>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</si>
  <si>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</si>
  <si>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</si>
  <si>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</si>
  <si>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</si>
  <si>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</si>
  <si>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</si>
  <si>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</si>
  <si>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</si>
  <si>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</si>
  <si>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</si>
  <si>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</si>
  <si>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</si>
  <si>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</si>
  <si>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</si>
  <si>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</si>
  <si>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</si>
  <si>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</si>
  <si>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</si>
  <si>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</si>
  <si>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</si>
  <si>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</si>
  <si>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</si>
  <si>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</si>
  <si>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</si>
  <si>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</si>
  <si>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</si>
  <si>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</si>
  <si>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</si>
  <si>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</si>
  <si>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</si>
  <si>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</si>
  <si>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</si>
  <si>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</si>
  <si>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</si>
  <si>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</si>
  <si>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</si>
  <si>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</si>
  <si>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</si>
  <si>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</si>
  <si>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</si>
  <si>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</si>
  <si>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</si>
  <si>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</si>
  <si>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</si>
  <si>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</si>
  <si>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</si>
  <si>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</si>
  <si>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</si>
  <si>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</si>
  <si>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</si>
  <si>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</si>
  <si>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</si>
  <si>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</si>
  <si>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</si>
  <si>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</si>
  <si>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</si>
  <si>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</si>
  <si>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</si>
  <si>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</si>
  <si>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</si>
  <si>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</si>
  <si>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</si>
  <si>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</si>
  <si>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</si>
  <si>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</si>
  <si>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</si>
  <si>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</si>
  <si>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</si>
  <si>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</si>
  <si>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</si>
  <si>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</si>
  <si>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</si>
  <si>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</si>
  <si>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</si>
  <si>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</si>
  <si>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</si>
  <si>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</si>
  <si>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</si>
  <si>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</si>
  <si>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</si>
  <si>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</si>
  <si>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</si>
  <si>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</si>
  <si>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</si>
  <si>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</si>
  <si>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</si>
  <si>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</si>
  <si>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</si>
  <si>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</si>
  <si>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</si>
  <si>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</si>
  <si>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</si>
  <si>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</si>
  <si>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</si>
  <si>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</si>
  <si>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</si>
  <si>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</si>
  <si>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</si>
  <si>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</si>
  <si>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</si>
  <si>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</si>
  <si>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</si>
  <si>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</si>
  <si>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</si>
  <si>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</si>
  <si>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</si>
  <si>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</si>
  <si>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</si>
  <si>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</si>
  <si>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</si>
  <si>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</si>
  <si>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</si>
  <si>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</si>
  <si>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</si>
  <si>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</si>
  <si>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</si>
  <si>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</si>
  <si>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</si>
  <si>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</si>
  <si>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</si>
  <si>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</si>
  <si>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</si>
  <si>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</si>
  <si>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</si>
  <si>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</si>
  <si>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</si>
  <si>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</si>
  <si>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</si>
  <si>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</si>
  <si>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</si>
  <si>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</si>
  <si>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</si>
  <si>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</si>
  <si>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</si>
  <si>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</si>
  <si>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</si>
  <si>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</si>
  <si>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</si>
  <si>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</si>
  <si>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</si>
  <si>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</si>
  <si>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</si>
  <si>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</si>
  <si>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</si>
  <si>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</si>
  <si>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</si>
  <si>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</si>
  <si>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</si>
  <si>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</si>
  <si>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</si>
  <si>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</si>
  <si>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</si>
  <si>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</si>
  <si>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</si>
  <si>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</si>
  <si>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</si>
  <si>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</si>
  <si>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</si>
  <si>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</si>
  <si>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</si>
  <si>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</si>
  <si>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</si>
  <si>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</si>
  <si>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</si>
  <si>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</si>
  <si>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</si>
  <si>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</si>
  <si>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</si>
  <si>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</si>
  <si>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</si>
  <si>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</si>
  <si>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</si>
  <si>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</si>
  <si>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</si>
  <si>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</si>
  <si>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</si>
  <si>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</si>
  <si>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</si>
  <si>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</si>
  <si>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</si>
  <si>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</si>
  <si>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</si>
  <si>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</si>
  <si>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</si>
  <si>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</si>
  <si>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</si>
  <si>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</si>
  <si>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</si>
  <si>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</si>
  <si>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</si>
  <si>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</si>
  <si>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</si>
  <si>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</si>
  <si>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</si>
  <si>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</si>
  <si>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</si>
  <si>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</si>
  <si>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</si>
  <si>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</si>
  <si>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</si>
  <si>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</si>
  <si>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</si>
  <si>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</si>
  <si>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</si>
  <si>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</si>
  <si>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</si>
  <si>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</si>
  <si>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</si>
  <si>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</si>
  <si>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</si>
  <si>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</si>
  <si>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</si>
  <si>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</si>
  <si>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</si>
  <si>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</si>
  <si>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</si>
  <si>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</si>
  <si>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</si>
  <si>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</si>
  <si>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</si>
  <si>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</si>
  <si>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</si>
  <si>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</si>
  <si>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</si>
  <si>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</si>
  <si>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</si>
  <si>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</si>
  <si>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</si>
  <si>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</si>
  <si>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</si>
  <si>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</si>
  <si>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</si>
  <si>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</si>
  <si>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</si>
  <si>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</si>
  <si>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</si>
  <si>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</si>
  <si>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</si>
  <si>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</si>
  <si>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</si>
  <si>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</si>
  <si>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</si>
  <si>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</si>
  <si>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</si>
  <si>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</si>
  <si>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</si>
  <si>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</si>
  <si>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</si>
  <si>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</si>
  <si>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</si>
  <si>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</si>
  <si>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</si>
  <si>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</si>
  <si>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</si>
  <si>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</si>
  <si>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</si>
  <si>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</si>
  <si>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</si>
  <si>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</si>
  <si>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</si>
  <si>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</si>
  <si>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</si>
  <si>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</si>
  <si>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</si>
  <si>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</si>
  <si>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</si>
  <si>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</si>
  <si>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</si>
  <si>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</si>
  <si>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</si>
  <si>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</si>
  <si>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</si>
  <si>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</si>
  <si>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</si>
  <si>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</si>
  <si>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</si>
  <si>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</si>
  <si>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</si>
  <si>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</si>
  <si>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</si>
  <si>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</si>
  <si>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</si>
  <si>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</si>
  <si>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</si>
  <si>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</si>
  <si>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</si>
  <si>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</si>
  <si>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</si>
  <si>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</si>
  <si>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</si>
  <si>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</si>
  <si>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</si>
  <si>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</si>
  <si>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</si>
  <si>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</si>
  <si>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</si>
  <si>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</si>
  <si>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</si>
  <si>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</si>
  <si>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</si>
  <si>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</si>
  <si>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</si>
  <si>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</si>
  <si>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</si>
  <si>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</si>
  <si>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</si>
  <si>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</si>
  <si>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</si>
  <si>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</si>
  <si>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</si>
  <si>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</si>
  <si>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</si>
  <si>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</si>
  <si>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</si>
  <si>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</si>
  <si>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</si>
  <si>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</si>
  <si>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</si>
  <si>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</si>
  <si>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</si>
  <si>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</si>
  <si>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</si>
  <si>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</si>
  <si>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</si>
  <si>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</si>
  <si>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</si>
  <si>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</si>
  <si>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</si>
  <si>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</si>
  <si>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</si>
  <si>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</si>
  <si>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</si>
  <si>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</si>
  <si>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</si>
  <si>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</si>
  <si>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</si>
  <si>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</si>
  <si>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</si>
  <si>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</si>
  <si>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</si>
  <si>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</si>
  <si>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</si>
  <si>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</si>
  <si>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</si>
  <si>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</si>
  <si>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</si>
  <si>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</si>
  <si>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</si>
  <si>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</si>
  <si>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</si>
  <si>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</si>
  <si>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</si>
  <si>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</si>
  <si>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</si>
  <si>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</si>
  <si>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</si>
  <si>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</si>
  <si>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</si>
  <si>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</si>
  <si>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</si>
  <si>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</si>
  <si>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</si>
  <si>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</si>
  <si>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</si>
  <si>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</si>
  <si>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</si>
  <si>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</si>
  <si>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</si>
  <si>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</si>
  <si>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</si>
  <si>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</si>
  <si>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</si>
  <si>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</si>
  <si>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</si>
  <si>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</si>
  <si>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</si>
  <si>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</si>
  <si>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</si>
  <si>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</si>
  <si>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</si>
  <si>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</si>
  <si>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</si>
  <si>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</si>
  <si>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</si>
  <si>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</si>
  <si>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</si>
  <si>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</si>
  <si>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</si>
  <si>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</si>
  <si>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</si>
  <si>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</si>
  <si>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</si>
  <si>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</si>
  <si>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</si>
  <si>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</si>
  <si>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</si>
  <si>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</si>
  <si>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</si>
  <si>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</si>
  <si>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</si>
  <si>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</si>
  <si>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</si>
  <si>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</si>
  <si>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</si>
  <si>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</si>
  <si>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</si>
  <si>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</si>
  <si>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</si>
  <si>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</si>
  <si>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</si>
  <si>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</si>
  <si>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</si>
  <si>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</si>
  <si>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</si>
  <si>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</si>
  <si>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</si>
  <si>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</si>
  <si>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</si>
  <si>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</si>
  <si>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</si>
  <si>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</si>
  <si>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</si>
  <si>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</si>
  <si>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</si>
  <si>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</si>
  <si>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</si>
  <si>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</si>
  <si>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</si>
  <si>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</si>
  <si>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</si>
  <si>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</si>
  <si>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</si>
  <si>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</si>
  <si>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</si>
  <si>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</si>
  <si>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</si>
  <si>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</si>
  <si>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</si>
  <si>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</si>
  <si>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</si>
  <si>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</si>
  <si>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</si>
  <si>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</si>
  <si>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</si>
  <si>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</si>
  <si>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</si>
  <si>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</si>
  <si>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</si>
  <si>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</si>
  <si>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</si>
  <si>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</si>
  <si>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</si>
  <si>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</si>
  <si>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</si>
  <si>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</si>
  <si>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</si>
  <si>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</si>
  <si>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</si>
  <si>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</si>
  <si>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</si>
  <si>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</si>
  <si>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</si>
  <si>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</si>
  <si>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</si>
  <si>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</si>
  <si>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</si>
  <si>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</si>
  <si>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</si>
  <si>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</si>
  <si>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</si>
  <si>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</si>
  <si>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</si>
  <si>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</si>
  <si>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</si>
  <si>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</si>
  <si>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</si>
  <si>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</si>
  <si>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</si>
  <si>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</si>
  <si>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</si>
  <si>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</si>
  <si>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</si>
  <si>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</si>
  <si>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</si>
  <si>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</si>
  <si>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</si>
  <si>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</si>
  <si>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</si>
  <si>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</si>
  <si>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</si>
  <si>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</si>
  <si>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</si>
  <si>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</si>
  <si>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</si>
  <si>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</si>
  <si>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</si>
  <si>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</si>
  <si>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</si>
  <si>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</si>
  <si>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</si>
  <si>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</si>
  <si>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</si>
  <si>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</si>
  <si>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</si>
  <si>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</si>
  <si>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</si>
  <si>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</si>
  <si>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</si>
  <si>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</si>
  <si>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</si>
  <si>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</si>
  <si>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</si>
  <si>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</si>
  <si>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</si>
  <si>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</si>
  <si>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</si>
  <si>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</si>
  <si>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</si>
  <si>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</si>
  <si>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</si>
  <si>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</si>
  <si>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</si>
  <si>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</si>
  <si>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</si>
  <si>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</si>
  <si>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</si>
  <si>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</si>
  <si>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</si>
  <si>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</si>
  <si>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</si>
  <si>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</si>
  <si>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</si>
  <si>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</si>
  <si>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</si>
  <si>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</si>
  <si>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</si>
  <si>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</si>
  <si>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</si>
  <si>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</si>
  <si>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</si>
  <si>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</si>
  <si>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</si>
  <si>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</si>
  <si>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</si>
  <si>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</si>
  <si>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</si>
  <si>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</si>
  <si>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</si>
  <si>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</si>
  <si>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</si>
  <si>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</si>
  <si>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</si>
  <si>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</si>
  <si>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</si>
  <si>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</si>
  <si>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</si>
  <si>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</si>
  <si>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</si>
  <si>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</si>
  <si>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</si>
  <si>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</si>
  <si>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</si>
  <si>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</si>
  <si>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</si>
  <si>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</si>
  <si>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</si>
  <si>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</si>
  <si>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</si>
  <si>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</si>
  <si>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</si>
  <si>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</si>
  <si>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</si>
  <si>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</si>
  <si>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</si>
  <si>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</si>
  <si>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</si>
  <si>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</si>
  <si>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</si>
  <si>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</si>
  <si>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</si>
  <si>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</si>
  <si>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</si>
  <si>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</si>
  <si>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</si>
  <si>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</si>
  <si>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</si>
  <si>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</si>
  <si>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</si>
  <si>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</si>
  <si>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</si>
  <si>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</si>
  <si>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</si>
  <si>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</si>
  <si>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</si>
  <si>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</si>
  <si>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</si>
  <si>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</si>
  <si>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</si>
  <si>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</si>
  <si>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</si>
  <si>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</si>
  <si>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</si>
  <si>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</si>
  <si>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</si>
  <si>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</si>
  <si>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</si>
  <si>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</si>
  <si>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</si>
  <si>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</si>
  <si>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</si>
  <si>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</si>
  <si>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</si>
  <si>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</si>
  <si>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</si>
  <si>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</si>
  <si>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</si>
  <si>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</si>
  <si>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</si>
  <si>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</si>
  <si>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</si>
  <si>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</si>
  <si>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</si>
  <si>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</si>
  <si>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</si>
  <si>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</si>
  <si>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</si>
  <si>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</si>
  <si>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</si>
  <si>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</si>
  <si>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</si>
  <si>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</si>
  <si>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</si>
  <si>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</si>
  <si>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</si>
  <si>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</si>
  <si>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</si>
  <si>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</si>
  <si>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</si>
  <si>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</si>
  <si>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</si>
  <si>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</si>
  <si>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</si>
  <si>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</si>
  <si>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</si>
  <si>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</si>
  <si>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</si>
  <si>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</si>
  <si>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</si>
  <si>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</si>
  <si>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</si>
  <si>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</si>
  <si>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</si>
  <si>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</si>
  <si>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</si>
  <si>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</si>
  <si>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</si>
  <si>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</si>
  <si>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</si>
  <si>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</si>
  <si>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</si>
  <si>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</si>
  <si>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</si>
  <si>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</si>
  <si>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</si>
  <si>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</si>
  <si>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</si>
  <si>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</si>
  <si>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</si>
  <si>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</si>
  <si>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</si>
  <si>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</si>
  <si>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</si>
  <si>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</si>
  <si>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</si>
  <si>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</si>
  <si>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</si>
  <si>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</si>
  <si>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</si>
  <si>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</si>
  <si>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</si>
  <si>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</si>
  <si>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</si>
  <si>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</si>
  <si>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</si>
  <si>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</si>
  <si>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</si>
  <si>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</si>
  <si>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</si>
  <si>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</si>
  <si>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</si>
  <si>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</si>
  <si>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</si>
  <si>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</si>
  <si>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</si>
  <si>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</si>
  <si>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</si>
  <si>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</si>
  <si>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</si>
  <si>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</si>
  <si>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</si>
  <si>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</si>
  <si>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</si>
  <si>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</si>
  <si>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</si>
  <si>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</si>
  <si>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</si>
  <si>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</si>
  <si>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</si>
  <si>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</si>
  <si>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</si>
  <si>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</si>
  <si>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</si>
  <si>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</si>
  <si>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</si>
  <si>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</si>
  <si>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</si>
  <si>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</si>
  <si>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</si>
  <si>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</si>
  <si>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</si>
  <si>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</si>
  <si>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</si>
  <si>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</si>
  <si>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</si>
  <si>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</si>
  <si>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</si>
  <si>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</si>
  <si>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</si>
  <si>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</si>
  <si>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</si>
  <si>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</si>
  <si>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</si>
  <si>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</si>
  <si>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</si>
  <si>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</si>
  <si>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</si>
  <si>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</si>
  <si>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</si>
  <si>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</si>
  <si>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</si>
  <si>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</si>
  <si>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</si>
  <si>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</si>
  <si>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</si>
  <si>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</si>
  <si>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</si>
  <si>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</si>
  <si>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</si>
  <si>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</si>
  <si>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</si>
  <si>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</si>
  <si>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</si>
  <si>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</si>
  <si>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</si>
  <si>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</si>
  <si>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</si>
  <si>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</si>
  <si>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</si>
  <si>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</si>
  <si>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</si>
  <si>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</si>
  <si>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</si>
  <si>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</si>
  <si>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</si>
  <si>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</si>
  <si>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</si>
  <si>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</si>
  <si>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</si>
  <si>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</si>
  <si>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</si>
  <si>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</si>
  <si>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</si>
  <si>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</si>
  <si>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</si>
  <si>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</si>
  <si>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</si>
  <si>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</si>
  <si>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</si>
  <si>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</si>
  <si>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</si>
  <si>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</si>
  <si>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</si>
  <si>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</si>
  <si>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</si>
  <si>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</si>
  <si>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</si>
  <si>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</si>
  <si>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</si>
  <si>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</si>
  <si>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</si>
  <si>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</si>
  <si>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</si>
  <si>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</si>
  <si>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</si>
  <si>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</si>
  <si>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</si>
  <si>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</si>
  <si>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</si>
  <si>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</si>
  <si>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</si>
  <si>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</si>
  <si>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</si>
  <si>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</si>
  <si>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</si>
  <si>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</si>
  <si>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</si>
  <si>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</si>
  <si>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</si>
  <si>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</si>
  <si>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</si>
  <si>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</si>
  <si>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</si>
  <si>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</si>
  <si>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</si>
  <si>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</si>
  <si>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</si>
  <si>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</si>
  <si>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</si>
  <si>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</si>
  <si>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</si>
  <si>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</si>
  <si>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</si>
  <si>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</si>
  <si>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</si>
  <si>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</si>
  <si>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</si>
  <si>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</si>
  <si>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</si>
  <si>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</si>
  <si>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</si>
  <si>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</si>
  <si>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</si>
  <si>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</si>
  <si>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</si>
  <si>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</si>
  <si>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</si>
  <si>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</si>
  <si>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</si>
  <si>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</si>
  <si>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</si>
  <si>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</si>
  <si>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</si>
  <si>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</si>
  <si>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</si>
  <si>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</si>
  <si>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</si>
  <si>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</si>
  <si>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</si>
  <si>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</si>
  <si>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</si>
  <si>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</si>
  <si>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</si>
  <si>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</si>
  <si>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</si>
  <si>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</si>
  <si>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</si>
  <si>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</si>
  <si>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</si>
  <si>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</si>
  <si>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</si>
  <si>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</si>
  <si>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</si>
  <si>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</si>
  <si>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</si>
  <si>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</si>
  <si>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</si>
  <si>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</si>
  <si>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</si>
  <si>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</si>
  <si>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</si>
  <si>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</si>
  <si>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</si>
  <si>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</si>
  <si>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</si>
  <si>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</si>
  <si>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</si>
  <si>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</si>
  <si>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</si>
  <si>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</si>
  <si>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</si>
  <si>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</si>
  <si>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</si>
  <si>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</si>
  <si>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</si>
  <si>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</si>
  <si>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</si>
  <si>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</si>
  <si>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</si>
  <si>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</si>
  <si>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</si>
  <si>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</si>
  <si>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</si>
  <si>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</si>
  <si>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</si>
  <si>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</si>
  <si>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</si>
  <si>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</si>
  <si>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</si>
  <si>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</si>
  <si>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</si>
  <si>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</si>
  <si>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</si>
  <si>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</si>
  <si>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</si>
  <si>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</si>
  <si>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</si>
  <si>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</si>
  <si>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</si>
  <si>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</si>
  <si>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</si>
  <si>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</si>
  <si>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</si>
  <si>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</si>
  <si>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</si>
  <si>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</si>
  <si>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</si>
  <si>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</si>
  <si>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</si>
  <si>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</si>
  <si>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</si>
  <si>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</si>
  <si>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</si>
  <si>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</si>
  <si>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</si>
  <si>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</si>
  <si>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</si>
  <si>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</si>
  <si>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</si>
  <si>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</si>
  <si>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</si>
  <si>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</si>
  <si>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</si>
  <si>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</si>
  <si>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</si>
  <si>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</si>
  <si>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</si>
  <si>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</si>
  <si>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</si>
  <si>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</si>
  <si>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</si>
  <si>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</si>
  <si>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</si>
  <si>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</si>
  <si>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</si>
  <si>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</si>
  <si>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</si>
  <si>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</si>
  <si>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</si>
  <si>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</si>
  <si>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</si>
  <si>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</si>
  <si>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</si>
  <si>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</si>
  <si>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</si>
  <si>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</si>
  <si>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</si>
  <si>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</si>
  <si>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</si>
  <si>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</si>
  <si>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</si>
  <si>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</si>
  <si>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</si>
  <si>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</si>
  <si>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</si>
  <si>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</si>
  <si>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</si>
  <si>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</si>
  <si>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</si>
  <si>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</si>
  <si>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</si>
  <si>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</si>
  <si>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</si>
  <si>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</si>
  <si>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</si>
  <si>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</si>
  <si>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</si>
  <si>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</si>
  <si>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</si>
  <si>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</si>
  <si>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</si>
  <si>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</si>
  <si>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</si>
  <si>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</si>
  <si>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</si>
  <si>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</si>
  <si>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</si>
  <si>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</si>
  <si>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</si>
  <si>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</si>
  <si>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</si>
  <si>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</si>
  <si>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</si>
  <si>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</si>
  <si>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</si>
  <si>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</si>
  <si>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</si>
  <si>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</si>
  <si>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</si>
  <si>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</si>
  <si>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</si>
  <si>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</si>
  <si>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</si>
  <si>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</si>
  <si>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</si>
  <si>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</si>
  <si>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</si>
  <si>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</si>
  <si>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</si>
  <si>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</si>
  <si>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</si>
  <si>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</si>
  <si>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</si>
  <si>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</si>
  <si>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</si>
  <si>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</si>
  <si>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</si>
  <si>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</si>
  <si>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</si>
  <si>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</si>
  <si>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</si>
  <si>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</si>
  <si>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</si>
  <si>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</si>
  <si>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</si>
  <si>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</si>
  <si>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</si>
  <si>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</si>
  <si>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</si>
  <si>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</si>
  <si>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</si>
  <si>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</si>
  <si>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</si>
  <si>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</si>
  <si>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</si>
  <si>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</si>
  <si>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</si>
  <si>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</si>
  <si>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</si>
  <si>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</si>
  <si>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</si>
  <si>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</si>
  <si>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</si>
  <si>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</si>
  <si>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</si>
  <si>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</si>
  <si>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</si>
  <si>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</si>
  <si>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</si>
  <si>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</si>
  <si>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</si>
  <si>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</si>
  <si>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</si>
  <si>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</si>
  <si>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</si>
  <si>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</si>
  <si>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</si>
  <si>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</si>
  <si>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</si>
  <si>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</si>
  <si>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</si>
  <si>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</si>
  <si>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</si>
  <si>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</si>
  <si>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</si>
  <si>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</si>
  <si>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</si>
  <si>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</si>
  <si>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</si>
  <si>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</si>
  <si>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</si>
  <si>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</si>
  <si>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</si>
  <si>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</si>
  <si>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</si>
  <si>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</si>
  <si>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</si>
  <si>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</si>
  <si>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</si>
  <si>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</si>
  <si>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</si>
  <si>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</si>
  <si>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</si>
  <si>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</si>
  <si>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</si>
  <si>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</si>
  <si>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</si>
  <si>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</si>
  <si>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</si>
  <si>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</si>
  <si>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</si>
  <si>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</si>
  <si>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</si>
  <si>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</si>
  <si>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</si>
  <si>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</si>
  <si>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</si>
  <si>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</si>
  <si>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</si>
  <si>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</si>
  <si>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</si>
  <si>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</si>
  <si>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</si>
  <si>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</si>
  <si>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</si>
  <si>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</si>
  <si>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</si>
  <si>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</si>
  <si>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</si>
  <si>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</si>
  <si>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</si>
  <si>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</si>
  <si>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</si>
  <si>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</si>
  <si>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</si>
  <si>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</si>
  <si>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</si>
  <si>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</si>
  <si>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</si>
  <si>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</si>
  <si>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</si>
  <si>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</si>
  <si>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</si>
  <si>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</si>
  <si>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</si>
  <si>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</si>
  <si>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</si>
  <si>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</si>
  <si>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</si>
  <si>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</si>
  <si>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</si>
  <si>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</si>
  <si>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</si>
  <si>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</si>
  <si>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</si>
  <si>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</si>
  <si>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</si>
  <si>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</si>
  <si>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</si>
  <si>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</si>
  <si>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</si>
  <si>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</si>
  <si>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</si>
  <si>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</si>
  <si>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</si>
  <si>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</si>
  <si>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</si>
  <si>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</si>
  <si>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</si>
  <si>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</si>
  <si>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</si>
  <si>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</si>
  <si>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</si>
  <si>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</si>
  <si>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</si>
  <si>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</si>
  <si>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</si>
  <si>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</si>
  <si>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</si>
  <si>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</si>
  <si>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</si>
  <si>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</si>
  <si>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</si>
  <si>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</si>
  <si>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</si>
  <si>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</si>
  <si>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</si>
  <si>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</si>
  <si>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</si>
  <si>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</si>
  <si>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</si>
  <si>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</si>
  <si>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</si>
  <si>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</si>
  <si>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</si>
  <si>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</si>
  <si>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</si>
  <si>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</si>
  <si>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</si>
  <si>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</si>
  <si>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</si>
  <si>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</si>
  <si>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</si>
  <si>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</si>
  <si>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</si>
  <si>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</si>
  <si>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</si>
  <si>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</si>
  <si>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</si>
  <si>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</si>
  <si>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</si>
  <si>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</si>
  <si>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</si>
  <si>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</si>
  <si>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</si>
  <si>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</si>
  <si>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</si>
  <si>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</si>
  <si>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</si>
  <si>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</si>
  <si>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</si>
  <si>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</si>
  <si>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</si>
  <si>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</si>
  <si>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</si>
  <si>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</si>
  <si>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</si>
  <si>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</si>
  <si>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</si>
  <si>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</si>
  <si>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</si>
  <si>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</si>
  <si>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</si>
  <si>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</si>
  <si>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</si>
  <si>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</si>
  <si>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</si>
  <si>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</si>
  <si>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</si>
  <si>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</si>
  <si>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</si>
  <si>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</si>
  <si>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</si>
  <si>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</si>
  <si>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</si>
  <si>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</si>
  <si>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</si>
  <si>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</si>
  <si>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</si>
  <si>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</si>
  <si>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</si>
  <si>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</si>
  <si>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</si>
  <si>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</si>
  <si>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</si>
  <si>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</si>
  <si>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</si>
  <si>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</si>
  <si>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</si>
  <si>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</si>
  <si>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</si>
  <si>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</si>
  <si>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</si>
  <si>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</si>
  <si>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</si>
  <si>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</si>
  <si>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</si>
  <si>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</si>
  <si>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</si>
  <si>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</si>
  <si>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</si>
  <si>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</si>
  <si>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</si>
  <si>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</si>
  <si>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</si>
  <si>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</si>
  <si>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</si>
  <si>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</si>
  <si>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</si>
  <si>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</si>
  <si>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</si>
  <si>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</si>
  <si>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</si>
  <si>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</si>
  <si>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</si>
  <si>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</si>
  <si>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</si>
  <si>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</si>
  <si>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</si>
  <si>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</si>
  <si>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</si>
  <si>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</si>
  <si>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</si>
  <si>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</si>
  <si>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</si>
  <si>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</si>
  <si>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</si>
  <si>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</si>
  <si>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</si>
  <si>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</si>
  <si>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</si>
  <si>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</si>
  <si>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</si>
  <si>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</si>
  <si>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</si>
  <si>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</si>
  <si>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</si>
  <si>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</si>
  <si>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</si>
  <si>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</si>
  <si>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</si>
  <si>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</si>
  <si>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</si>
  <si>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</si>
  <si>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</si>
  <si>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</si>
  <si>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</si>
  <si>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</si>
  <si>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</si>
  <si>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</si>
  <si>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</si>
  <si>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</si>
  <si>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</si>
  <si>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</si>
  <si>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</si>
  <si>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</si>
  <si>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</si>
  <si>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</si>
  <si>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</si>
  <si>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</si>
  <si>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</si>
  <si>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</si>
  <si>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</si>
  <si>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</si>
  <si>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</si>
  <si>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</si>
  <si>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</si>
  <si>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</si>
  <si>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</si>
  <si>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</si>
  <si>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</si>
  <si>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</si>
  <si>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</si>
  <si>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</si>
  <si>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</si>
  <si>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</si>
  <si>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</si>
  <si>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</si>
  <si>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</si>
  <si>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</si>
  <si>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</si>
  <si>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</si>
  <si>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</si>
  <si>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</si>
  <si>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</si>
  <si>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</si>
  <si>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</si>
  <si>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</si>
  <si>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</si>
  <si>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</si>
  <si>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</si>
  <si>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</si>
  <si>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</si>
  <si>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</si>
  <si>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</si>
  <si>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</si>
  <si>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</si>
  <si>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</si>
  <si>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</si>
  <si>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</si>
  <si>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</si>
  <si>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</si>
  <si>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</si>
  <si>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</si>
  <si>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</si>
  <si>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</si>
  <si>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</si>
  <si>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</si>
  <si>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</si>
  <si>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</si>
  <si>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</si>
  <si>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</si>
  <si>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</si>
  <si>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</si>
  <si>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</si>
  <si>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</si>
  <si>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</si>
  <si>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</si>
  <si>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</si>
  <si>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</si>
  <si>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</si>
  <si>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</si>
  <si>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</si>
  <si>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</si>
  <si>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</si>
  <si>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</si>
  <si>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</si>
  <si>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</si>
  <si>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</si>
  <si>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</si>
  <si>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</si>
  <si>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</si>
  <si>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</si>
  <si>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</si>
  <si>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</si>
  <si>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</si>
  <si>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</si>
  <si>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</si>
  <si>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</si>
  <si>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</si>
  <si>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</si>
  <si>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</si>
  <si>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</si>
  <si>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</si>
  <si>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</si>
  <si>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</si>
  <si>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</si>
  <si>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</si>
  <si>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</si>
  <si>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</si>
  <si>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</si>
  <si>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</si>
  <si>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</si>
  <si>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</si>
  <si>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</si>
  <si>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</si>
  <si>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</si>
  <si>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</si>
  <si>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</si>
  <si>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</si>
  <si>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</si>
  <si>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</si>
  <si>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</si>
  <si>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</si>
  <si>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</si>
  <si>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</si>
  <si>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</si>
  <si>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</si>
  <si>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</si>
  <si>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</si>
  <si>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</si>
  <si>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</si>
  <si>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</si>
  <si>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</si>
  <si>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</si>
  <si>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</si>
  <si>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</si>
  <si>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</si>
  <si>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</si>
  <si>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</si>
  <si>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</si>
  <si>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</si>
  <si>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</si>
  <si>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</si>
  <si>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</si>
  <si>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</si>
  <si>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</si>
  <si>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</si>
  <si>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</si>
  <si>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</si>
  <si>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</si>
  <si>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</si>
  <si>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</si>
  <si>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</si>
  <si>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</si>
  <si>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</si>
  <si>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</si>
  <si>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</si>
  <si>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</si>
  <si>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</si>
  <si>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</si>
  <si>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</si>
  <si>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</si>
  <si>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</si>
  <si>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</si>
  <si>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</si>
  <si>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</si>
  <si>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</si>
  <si>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</si>
  <si>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</si>
  <si>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</si>
  <si>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</si>
  <si>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</si>
  <si>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</si>
  <si>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</si>
  <si>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</si>
  <si>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</si>
  <si>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</si>
  <si>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</si>
  <si>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</si>
  <si>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</si>
  <si>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</si>
  <si>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</si>
  <si>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</si>
  <si>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</si>
  <si>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</si>
  <si>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</si>
  <si>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</si>
  <si>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</si>
  <si>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</si>
  <si>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</si>
  <si>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</si>
  <si>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</si>
  <si>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</si>
  <si>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</si>
  <si>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</si>
  <si>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</si>
  <si>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</si>
  <si>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</si>
  <si>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</si>
  <si>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</si>
  <si>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</si>
  <si>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</si>
  <si>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</si>
  <si>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</si>
  <si>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</si>
  <si>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</si>
  <si>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</si>
  <si>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</si>
  <si>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</si>
  <si>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</si>
  <si>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</si>
  <si>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</si>
  <si>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</si>
  <si>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</si>
  <si>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</si>
  <si>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</si>
  <si>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</si>
  <si>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</si>
  <si>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</si>
  <si>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</si>
  <si>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</si>
  <si>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</si>
  <si>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</si>
  <si>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</si>
  <si>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</si>
  <si>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</si>
  <si>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</si>
  <si>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</si>
  <si>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</si>
  <si>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</si>
  <si>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</si>
  <si>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</si>
  <si>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</si>
  <si>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</si>
  <si>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</si>
  <si>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</si>
  <si>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</si>
  <si>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</si>
  <si>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</si>
  <si>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</si>
  <si>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</si>
  <si>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</si>
  <si>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</si>
  <si>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</si>
  <si>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</si>
  <si>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</si>
  <si>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</si>
  <si>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</si>
  <si>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</si>
  <si>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</si>
  <si>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</si>
  <si>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</si>
  <si>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</si>
  <si>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</si>
  <si>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</si>
  <si>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</si>
  <si>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</si>
  <si>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</si>
  <si>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</si>
  <si>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</si>
  <si>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</si>
  <si>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</si>
  <si>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</si>
  <si>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</si>
  <si>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</si>
  <si>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</si>
  <si>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</si>
  <si>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</si>
  <si>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</si>
  <si>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</si>
  <si>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</si>
  <si>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</si>
  <si>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</si>
  <si>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</si>
  <si>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</si>
  <si>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</si>
  <si>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</si>
  <si>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</si>
  <si>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</si>
  <si>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</si>
  <si>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</si>
  <si>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</si>
  <si>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</si>
  <si>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</si>
  <si>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</si>
  <si>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</si>
  <si>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</si>
  <si>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</si>
  <si>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</si>
  <si>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</si>
  <si>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</si>
  <si>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</si>
  <si>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</si>
  <si>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</si>
  <si>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</si>
  <si>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</si>
  <si>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</si>
  <si>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</si>
  <si>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</si>
  <si>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</si>
  <si>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</si>
  <si>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</si>
  <si>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</si>
  <si>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</si>
  <si>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</si>
  <si>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</si>
  <si>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</si>
  <si>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</si>
  <si>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</si>
  <si>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</si>
  <si>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</si>
  <si>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</si>
  <si>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</si>
  <si>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</si>
  <si>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</si>
  <si>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</si>
  <si>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</si>
  <si>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</si>
  <si>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</si>
  <si>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</si>
  <si>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</si>
  <si>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</si>
  <si>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</si>
  <si>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</si>
  <si>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</si>
  <si>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</si>
  <si>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</si>
  <si>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</si>
  <si>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</si>
  <si>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</si>
  <si>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</si>
  <si>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</si>
  <si>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</si>
  <si>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</si>
  <si>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</si>
  <si>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</si>
  <si>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</si>
  <si>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</si>
  <si>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</si>
  <si>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</si>
  <si>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</si>
  <si>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</si>
  <si>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</si>
  <si>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</si>
  <si>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</si>
  <si>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</si>
  <si>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</si>
  <si>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</si>
  <si>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</si>
  <si>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</si>
  <si>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</si>
  <si>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</si>
  <si>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</si>
  <si>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</si>
  <si>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</si>
  <si>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</si>
  <si>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</si>
  <si>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</si>
  <si>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</si>
  <si>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</si>
  <si>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</si>
  <si>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</si>
  <si>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</si>
  <si>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</si>
  <si>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</si>
  <si>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</si>
  <si>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</si>
  <si>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</si>
  <si>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</si>
  <si>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</si>
  <si>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</si>
  <si>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</si>
  <si>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</si>
  <si>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</si>
  <si>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</si>
  <si>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</si>
  <si>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</si>
  <si>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</si>
  <si>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</si>
  <si>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</si>
  <si>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</si>
  <si>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</si>
  <si>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</si>
  <si>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</si>
  <si>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</si>
  <si>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</si>
  <si>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</si>
  <si>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</si>
  <si>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</si>
  <si>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</si>
  <si>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</si>
  <si>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</si>
  <si>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</si>
  <si>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</si>
  <si>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</si>
  <si>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</si>
  <si>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</si>
  <si>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</si>
  <si>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</si>
  <si>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</si>
  <si>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</si>
  <si>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</si>
  <si>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</si>
  <si>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</si>
  <si>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</si>
  <si>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</si>
  <si>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</si>
  <si>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</si>
  <si>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</si>
  <si>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</si>
  <si>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</si>
  <si>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</si>
  <si>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</si>
  <si>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</si>
  <si>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</si>
  <si>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</si>
  <si>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</si>
  <si>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</si>
  <si>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</si>
  <si>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</si>
  <si>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</si>
  <si>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</si>
  <si>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</si>
  <si>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2025016</t>
  </si>
  <si>
    <t>Organizácia podujatia:
Športový pohybový tábor - Basketbalový kemp
miesto konania : Nitra a Skalka pri Kremnici
termín (od-do) : 4.-8.8 a 10.-14.8.2025
počet aktívnych účastníkov : 43 a 41
počet odpracovaných hodín spolu: 240
hrubé mzdy vyplatené na základe fakturácie v eur: 2880</t>
  </si>
  <si>
    <t>56524951</t>
  </si>
  <si>
    <t>TERAPIA POHYBOM s.r.o.</t>
  </si>
  <si>
    <t>202533</t>
  </si>
  <si>
    <t>Organizácia podujatia:
Športový pohybový tábor - Basketbalový kemp
miesto konania : Nitra a Skalka pri Kremnici
termín (od-do) : 4.-8.8 a 10.-14.8.2025
počet aktívnych účastníkov : 43 a 41
Prenájom športových priestorov, úhrada na základe fakturácie v eur: 700</t>
  </si>
  <si>
    <t>37999095</t>
  </si>
  <si>
    <t>Kultúrne a informačné centrum mesta Kremnica</t>
  </si>
  <si>
    <t>Organizácia podujatia:
Športový pohybový tábor - Basketbalový kemp
miesto konania : Nitra a Skalka pri Kremnici
termín (od-do) : 4.-8.8 a 10.-14.8.2025
počet aktívnych účastníkov : 43 a 41
Prenájom športových priestorov, úhrada na základe fakturácie v eur: 400</t>
  </si>
  <si>
    <t>Základná škola, Tulipánová1, Nitra</t>
  </si>
  <si>
    <t>37</t>
  </si>
  <si>
    <t>37865609</t>
  </si>
  <si>
    <t>026 01 - Šport pre všetkých, školský a univerzitný šport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</si>
</sst>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88"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5"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1348</v>
      </c>
    </row>
    <row r="133" spans="1:1" ht="61.5" customHeight="1" x14ac:dyDescent="0.25">
      <c r="A133" s="301" t="s">
        <v>1360</v>
      </c>
    </row>
    <row r="134" spans="1:1" ht="13" x14ac:dyDescent="0.25">
      <c r="A134" s="260" t="s">
        <v>1361</v>
      </c>
    </row>
    <row r="135" spans="1:1" ht="101" x14ac:dyDescent="0.25">
      <c r="A135" s="301" t="s">
        <v>1349</v>
      </c>
    </row>
    <row r="136" spans="1:1" x14ac:dyDescent="0.25">
      <c r="A136"/>
    </row>
    <row r="137" spans="1:1" ht="71.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zoomScaleNormal="100" workbookViewId="0">
      <selection activeCell="B14" sqref="B14:C14"/>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Basketbalový klub mládeže JUNIOR Unverzity Konštantína Filozofa Nitra, tr.A.Hlinku 1, Nitra, 949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v>46120</v>
      </c>
      <c r="N6" s="137" t="str">
        <f t="shared" si="0"/>
        <v>f - plnenie úloh verejného záujmu v športe</v>
      </c>
      <c r="O6" s="137" t="s">
        <v>349</v>
      </c>
      <c r="P6" s="137" t="str">
        <f>Spolu!B22</f>
        <v>plnenie úloh verejného záujmu v športe</v>
      </c>
    </row>
    <row r="7" spans="1:16" x14ac:dyDescent="0.25">
      <c r="C7" s="138" t="s">
        <v>1257</v>
      </c>
      <c r="E7" s="140" t="s">
        <v>1258</v>
      </c>
      <c r="F7" s="150">
        <v>20</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1260</v>
      </c>
      <c r="F8" s="151" t="s">
        <v>2339</v>
      </c>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v>46120</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08.04.2026 sme poukázali Ministerstvu cestovného ruchu a športu Slovenskej republiky nevyčerpané finančné prostriedky v sume 20,00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3013</v>
      </c>
      <c r="C14" s="386"/>
      <c r="F14" s="311"/>
      <c r="N14" s="137" t="str">
        <f t="shared" si="0"/>
        <v xml:space="preserve">n - </v>
      </c>
      <c r="O14" s="137" t="s">
        <v>364</v>
      </c>
    </row>
    <row r="15" spans="1:16" ht="34.4" customHeight="1" x14ac:dyDescent="0.25">
      <c r="A15" s="139" t="s">
        <v>1285</v>
      </c>
      <c r="B15" s="385" t="s">
        <v>3000</v>
      </c>
      <c r="C15" s="386"/>
      <c r="F15" s="388"/>
      <c r="N15" s="137" t="str">
        <f t="shared" si="0"/>
        <v xml:space="preserve">o - </v>
      </c>
      <c r="O15" s="137" t="s">
        <v>365</v>
      </c>
    </row>
    <row r="16" spans="1:16" x14ac:dyDescent="0.25">
      <c r="A16" s="139" t="s">
        <v>1270</v>
      </c>
      <c r="B16" s="142" t="str">
        <f>F8</f>
        <v>SK83 5600 0000 0048 1839 9001</v>
      </c>
      <c r="C16" s="137"/>
      <c r="F16" s="388"/>
      <c r="N16" s="137" t="str">
        <f t="shared" si="0"/>
        <v xml:space="preserve">p - </v>
      </c>
      <c r="O16" s="137" t="s">
        <v>366</v>
      </c>
    </row>
    <row r="17" spans="1:16" ht="32.15" customHeight="1" x14ac:dyDescent="0.25">
      <c r="A17" s="139" t="s">
        <v>1273</v>
      </c>
      <c r="B17" s="142" t="str">
        <f>F9</f>
        <v>SK62 8180 0000 0070 0069 4120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1275</v>
      </c>
      <c r="C19" s="142" t="str">
        <f>Spolu!C4</f>
        <v>37963091</v>
      </c>
      <c r="F19" s="145" t="s">
        <v>1271</v>
      </c>
      <c r="G19" s="207"/>
      <c r="H19" s="146"/>
      <c r="N19" s="137" t="str">
        <f t="shared" si="0"/>
        <v xml:space="preserve"> - </v>
      </c>
    </row>
    <row r="20" spans="1:16" x14ac:dyDescent="0.25">
      <c r="A20" s="139" t="s">
        <v>392</v>
      </c>
      <c r="B20" s="143">
        <f>F6</f>
        <v>46120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7"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Basketbalový klub mládeže JUNIOR Unverzity Konštantína Filozofa Nitra</v>
      </c>
      <c r="C3" s="338"/>
      <c r="D3" s="338"/>
      <c r="G3" s="252">
        <v>45747</v>
      </c>
    </row>
    <row r="4" spans="1:7" ht="14" x14ac:dyDescent="0.3">
      <c r="A4" s="30" t="s">
        <v>313</v>
      </c>
      <c r="B4" s="29" t="str">
        <f>RIGHT("0000"&amp;INDEX(Adr!A:A,Doklady!B102+1),8)</f>
        <v>37963091</v>
      </c>
      <c r="G4" s="252">
        <v>45777</v>
      </c>
    </row>
    <row r="5" spans="1:7" ht="14" x14ac:dyDescent="0.3">
      <c r="A5" s="30" t="s">
        <v>314</v>
      </c>
      <c r="B5" s="29" t="str">
        <f>INDEX(Adr!D:D,Doklady!B102+1)&amp;", "&amp;INDEX(Adr!E:E,Doklady!B102+1)</f>
        <v>tr.A.Hlinku 1, Nitra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4000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4"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INDEX(Adr!B2:B242,Doklady!B102)</f>
        <v>Basketbalový klub mládeže JUNIOR Unverzity Konštantína Filozofa Nitra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37963091</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tr.A.Hlinku 1, Nitra, 949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4000</v>
      </c>
      <c r="D10" s="126">
        <f>C10-E10</f>
        <v>3980</v>
      </c>
      <c r="E10" s="343">
        <f>SUMIF(K:K,A10,I:I)</f>
        <v>20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4000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4000</v>
      </c>
      <c r="D53" s="73">
        <f>IF(A53&lt;&gt;"",Doklady!I1-Doklady!J1,"")</f>
        <v>3980</v>
      </c>
      <c r="E53" s="73">
        <f>IF(A53&lt;&gt;"",MIN(D53,C53)*Doklady!C1/(1-Doklady!C1),"")</f>
        <v>0</v>
      </c>
      <c r="F53" s="71">
        <f>IF(A53&lt;&gt;"",Doklady!J1,"")</f>
        <v>0</v>
      </c>
      <c r="G53" s="73">
        <f>+IFERROR(HLOOKUP(IF(RIGHT(B53,15)="bežné transfery",LEFT(B53,LEN(B53)-18),0),$J$40:$K$42,3,0),MIN(C53,D53))</f>
        <v>3980</v>
      </c>
      <c r="H53" s="71"/>
      <c r="I53" s="73">
        <f>IF(A53&lt;&gt;"",MAX(IF(G53&lt;C53,C53-G53,0)+IF(F53&lt;E53,E53-F53,0),0),0)</f>
        <v>20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4000</v>
      </c>
      <c r="D130" s="228">
        <f t="shared" ref="D130:I130" si="9">SUM(D53:D129)</f>
        <v>3980</v>
      </c>
      <c r="E130" s="228">
        <f t="shared" si="9"/>
        <v>0</v>
      </c>
      <c r="F130" s="228">
        <f t="shared" si="9"/>
        <v>0</v>
      </c>
      <c r="G130" s="228">
        <f t="shared" si="9"/>
        <v>3980</v>
      </c>
      <c r="H130" s="228">
        <f t="shared" si="9"/>
        <v>0</v>
      </c>
      <c r="I130" s="228">
        <f t="shared" si="9"/>
        <v>20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62"/>
      <c r="E140" s="362"/>
      <c r="F140" s="362"/>
      <c r="G140" s="362"/>
      <c r="H140" s="362"/>
      <c r="I140" s="362"/>
      <c r="J140" s="85"/>
    </row>
    <row r="141" spans="1:26" ht="68.25" customHeight="1" x14ac:dyDescent="0.25">
      <c r="A141" s="9"/>
      <c r="B141" s="281" t="s">
        <v>393</v>
      </c>
      <c r="C141" s="214"/>
      <c r="D141" s="342" t="s">
        <v>394</v>
      </c>
      <c r="E141" s="342"/>
      <c r="F141" s="342"/>
      <c r="G141" s="342"/>
      <c r="H141" s="342"/>
      <c r="I141" s="34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3" zoomScaleNormal="100" workbookViewId="0">
      <selection activeCell="J109" sqref="J109"/>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37963091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3980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14</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80" x14ac:dyDescent="0.25">
      <c r="A107" s="14" t="s">
        <v>3000</v>
      </c>
      <c r="B107" s="14" t="s">
        <v>3001</v>
      </c>
      <c r="C107" s="14" t="s">
        <v>3001</v>
      </c>
      <c r="D107" s="16">
        <v>45981</v>
      </c>
      <c r="E107" s="16"/>
      <c r="F107" s="14" t="s">
        <v>3002</v>
      </c>
      <c r="G107" s="14" t="s">
        <v>3003</v>
      </c>
      <c r="H107" s="14" t="s">
        <v>3004</v>
      </c>
      <c r="I107" s="15">
        <v>2880</v>
      </c>
      <c r="J107" s="77"/>
      <c r="K107" s="92"/>
    </row>
    <row r="108" spans="1:25" ht="70" x14ac:dyDescent="0.25">
      <c r="A108" s="14" t="s">
        <v>3000</v>
      </c>
      <c r="B108" s="14" t="s">
        <v>3005</v>
      </c>
      <c r="C108" s="14" t="s">
        <v>3005</v>
      </c>
      <c r="D108" s="16">
        <v>45980</v>
      </c>
      <c r="E108" s="16"/>
      <c r="F108" s="14" t="s">
        <v>3006</v>
      </c>
      <c r="G108" s="14" t="s">
        <v>3007</v>
      </c>
      <c r="H108" s="14" t="s">
        <v>3008</v>
      </c>
      <c r="I108" s="15">
        <v>700</v>
      </c>
      <c r="J108" s="77"/>
      <c r="K108" s="92"/>
    </row>
    <row r="109" spans="1:25" ht="70" x14ac:dyDescent="0.25">
      <c r="A109" s="14" t="s">
        <v>3000</v>
      </c>
      <c r="B109" s="14" t="s">
        <v>3011</v>
      </c>
      <c r="C109" s="14" t="s">
        <v>3011</v>
      </c>
      <c r="D109" s="16">
        <v>45980</v>
      </c>
      <c r="E109" s="16"/>
      <c r="F109" s="14" t="s">
        <v>3009</v>
      </c>
      <c r="G109" s="14" t="s">
        <v>3012</v>
      </c>
      <c r="H109" s="14" t="s">
        <v>3010</v>
      </c>
      <c r="I109" s="15">
        <v>400</v>
      </c>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2246</v>
      </c>
      <c r="N1" s="274" t="s">
        <v>2993</v>
      </c>
      <c r="O1" s="274" t="s">
        <v>421</v>
      </c>
      <c r="P1" s="274" t="s">
        <v>422</v>
      </c>
    </row>
    <row r="2" spans="1:18" s="213" customFormat="1" x14ac:dyDescent="0.2">
      <c r="A2" s="203" t="s">
        <v>2247</v>
      </c>
      <c r="B2" s="285" t="s">
        <v>2248</v>
      </c>
      <c r="C2" s="285" t="s">
        <v>423</v>
      </c>
      <c r="D2" s="285" t="s">
        <v>2249</v>
      </c>
      <c r="E2" s="285" t="s">
        <v>430</v>
      </c>
      <c r="F2" s="285" t="s">
        <v>441</v>
      </c>
      <c r="G2" s="285" t="s">
        <v>2250</v>
      </c>
      <c r="H2" s="285" t="s">
        <v>2251</v>
      </c>
      <c r="I2" s="285" t="s">
        <v>2252</v>
      </c>
      <c r="J2" s="285" t="s">
        <v>425</v>
      </c>
      <c r="K2" s="285" t="s">
        <v>2252</v>
      </c>
      <c r="L2" s="286">
        <v>421905859671</v>
      </c>
      <c r="M2" s="285" t="s">
        <v>2253</v>
      </c>
      <c r="N2" s="285"/>
      <c r="O2" s="285"/>
      <c r="P2" s="285"/>
      <c r="R2" s="276"/>
    </row>
    <row r="3" spans="1:18" s="213" customFormat="1" x14ac:dyDescent="0.2">
      <c r="A3" s="203" t="s">
        <v>2254</v>
      </c>
      <c r="B3" s="285" t="s">
        <v>2255</v>
      </c>
      <c r="C3" s="285" t="s">
        <v>423</v>
      </c>
      <c r="D3" s="285" t="s">
        <v>2256</v>
      </c>
      <c r="E3" s="285" t="s">
        <v>2257</v>
      </c>
      <c r="F3" s="285" t="s">
        <v>1768</v>
      </c>
      <c r="G3" s="285" t="s">
        <v>2258</v>
      </c>
      <c r="H3" s="285" t="s">
        <v>2259</v>
      </c>
      <c r="I3" s="285" t="s">
        <v>2260</v>
      </c>
      <c r="J3" s="285" t="s">
        <v>425</v>
      </c>
      <c r="K3" s="285" t="s">
        <v>2261</v>
      </c>
      <c r="L3" s="286">
        <v>421915992124</v>
      </c>
      <c r="M3" s="285" t="s">
        <v>2262</v>
      </c>
      <c r="N3" s="285"/>
      <c r="O3" s="285"/>
      <c r="P3" s="285"/>
      <c r="R3" s="276"/>
    </row>
    <row r="4" spans="1:18" s="213" customFormat="1" x14ac:dyDescent="0.2">
      <c r="A4" s="203" t="s">
        <v>2263</v>
      </c>
      <c r="B4" s="285" t="s">
        <v>2264</v>
      </c>
      <c r="C4" s="285" t="s">
        <v>423</v>
      </c>
      <c r="D4" s="285" t="s">
        <v>2265</v>
      </c>
      <c r="E4" s="285" t="s">
        <v>2266</v>
      </c>
      <c r="F4" s="285" t="s">
        <v>2267</v>
      </c>
      <c r="G4" s="285" t="s">
        <v>2268</v>
      </c>
      <c r="H4" s="285" t="s">
        <v>2269</v>
      </c>
      <c r="I4" s="285" t="s">
        <v>2270</v>
      </c>
      <c r="J4" s="285" t="s">
        <v>425</v>
      </c>
      <c r="K4" s="285" t="s">
        <v>2270</v>
      </c>
      <c r="L4" s="286">
        <v>421905262613</v>
      </c>
      <c r="M4" s="285" t="s">
        <v>2271</v>
      </c>
      <c r="N4" s="285"/>
      <c r="O4" s="285"/>
      <c r="P4" s="285"/>
      <c r="R4" s="276"/>
    </row>
    <row r="5" spans="1:18" s="213" customFormat="1" x14ac:dyDescent="0.2">
      <c r="A5" s="203" t="s">
        <v>2272</v>
      </c>
      <c r="B5" s="285" t="s">
        <v>2273</v>
      </c>
      <c r="C5" s="285" t="s">
        <v>423</v>
      </c>
      <c r="D5" s="285" t="s">
        <v>2274</v>
      </c>
      <c r="E5" s="285" t="s">
        <v>2275</v>
      </c>
      <c r="F5" s="285" t="s">
        <v>2276</v>
      </c>
      <c r="G5" s="285" t="s">
        <v>2277</v>
      </c>
      <c r="H5" s="285" t="s">
        <v>2278</v>
      </c>
      <c r="I5" s="285" t="s">
        <v>2279</v>
      </c>
      <c r="J5" s="285" t="s">
        <v>425</v>
      </c>
      <c r="K5" s="285" t="s">
        <v>2279</v>
      </c>
      <c r="L5" s="286">
        <v>421915064990</v>
      </c>
      <c r="M5" s="285" t="s">
        <v>2280</v>
      </c>
      <c r="N5" s="285"/>
      <c r="O5" s="285"/>
      <c r="P5" s="285"/>
      <c r="R5" s="276"/>
    </row>
    <row r="6" spans="1:18" s="213" customFormat="1" x14ac:dyDescent="0.2">
      <c r="A6" s="203" t="s">
        <v>2281</v>
      </c>
      <c r="B6" s="285" t="s">
        <v>2282</v>
      </c>
      <c r="C6" s="285" t="s">
        <v>423</v>
      </c>
      <c r="D6" s="285" t="s">
        <v>2283</v>
      </c>
      <c r="E6" s="285" t="s">
        <v>430</v>
      </c>
      <c r="F6" s="285" t="s">
        <v>441</v>
      </c>
      <c r="G6" s="285" t="s">
        <v>2284</v>
      </c>
      <c r="H6" s="285" t="s">
        <v>2285</v>
      </c>
      <c r="I6" s="285" t="s">
        <v>2286</v>
      </c>
      <c r="J6" s="285" t="s">
        <v>425</v>
      </c>
      <c r="K6" s="285" t="s">
        <v>2286</v>
      </c>
      <c r="L6" s="286">
        <v>421908174487</v>
      </c>
      <c r="M6" s="285" t="s">
        <v>2287</v>
      </c>
      <c r="N6" s="285"/>
      <c r="O6" s="285"/>
      <c r="P6" s="285"/>
      <c r="R6" s="276"/>
    </row>
    <row r="7" spans="1:18" s="213" customFormat="1" x14ac:dyDescent="0.2">
      <c r="A7" s="203" t="s">
        <v>2288</v>
      </c>
      <c r="B7" s="285" t="s">
        <v>2289</v>
      </c>
      <c r="C7" s="285" t="s">
        <v>423</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450</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423</v>
      </c>
      <c r="D9" s="285" t="s">
        <v>2311</v>
      </c>
      <c r="E9" s="285" t="s">
        <v>2312</v>
      </c>
      <c r="F9" s="285" t="s">
        <v>2313</v>
      </c>
      <c r="G9" s="285" t="s">
        <v>2314</v>
      </c>
      <c r="H9" s="285" t="s">
        <v>2315</v>
      </c>
      <c r="I9" s="285" t="s">
        <v>2316</v>
      </c>
      <c r="J9" s="285" t="s">
        <v>425</v>
      </c>
      <c r="K9" s="285" t="s">
        <v>2317</v>
      </c>
      <c r="L9" s="286">
        <v>421904567820</v>
      </c>
      <c r="M9" s="285" t="s">
        <v>2318</v>
      </c>
      <c r="N9" s="285"/>
      <c r="O9" s="285"/>
      <c r="P9" s="285"/>
      <c r="R9" s="276"/>
    </row>
    <row r="10" spans="1:18" s="213" customFormat="1" ht="11.5" customHeight="1" x14ac:dyDescent="0.2">
      <c r="A10" s="198" t="s">
        <v>1675</v>
      </c>
      <c r="B10" s="199" t="s">
        <v>1676</v>
      </c>
      <c r="C10" s="200" t="s">
        <v>423</v>
      </c>
      <c r="D10" s="199" t="s">
        <v>1677</v>
      </c>
      <c r="E10" s="199" t="s">
        <v>598</v>
      </c>
      <c r="F10" s="199" t="s">
        <v>599</v>
      </c>
      <c r="G10" s="265" t="s">
        <v>1678</v>
      </c>
      <c r="H10" s="265" t="s">
        <v>1679</v>
      </c>
      <c r="I10" s="275" t="s">
        <v>1680</v>
      </c>
      <c r="J10" s="199" t="s">
        <v>427</v>
      </c>
      <c r="K10" s="275" t="s">
        <v>1681</v>
      </c>
      <c r="L10" s="201">
        <v>421903471398</v>
      </c>
      <c r="M10" s="199" t="s">
        <v>1682</v>
      </c>
      <c r="N10" s="199"/>
      <c r="O10" s="199"/>
      <c r="P10" s="199"/>
      <c r="R10" s="276"/>
    </row>
    <row r="11" spans="1:18" s="213" customFormat="1" x14ac:dyDescent="0.2">
      <c r="A11" s="203" t="s">
        <v>1683</v>
      </c>
      <c r="B11" s="285" t="s">
        <v>1684</v>
      </c>
      <c r="C11" s="285" t="s">
        <v>423</v>
      </c>
      <c r="D11" s="285" t="s">
        <v>1685</v>
      </c>
      <c r="E11" s="285" t="s">
        <v>430</v>
      </c>
      <c r="F11" s="285" t="s">
        <v>975</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423</v>
      </c>
      <c r="D12" s="285" t="s">
        <v>474</v>
      </c>
      <c r="E12" s="285" t="s">
        <v>430</v>
      </c>
      <c r="F12" s="285" t="s">
        <v>475</v>
      </c>
      <c r="G12" s="285" t="s">
        <v>1693</v>
      </c>
      <c r="H12" s="285" t="s">
        <v>1694</v>
      </c>
      <c r="I12" s="285" t="s">
        <v>1695</v>
      </c>
      <c r="J12" s="285" t="s">
        <v>425</v>
      </c>
      <c r="K12" s="285" t="s">
        <v>1695</v>
      </c>
      <c r="L12" s="286">
        <v>421911244266</v>
      </c>
      <c r="M12" s="285" t="s">
        <v>1696</v>
      </c>
      <c r="N12" s="285"/>
      <c r="O12" s="285"/>
      <c r="P12" s="285"/>
      <c r="R12" s="276"/>
    </row>
    <row r="13" spans="1:18" s="213" customFormat="1" x14ac:dyDescent="0.2">
      <c r="A13" s="203" t="s">
        <v>2319</v>
      </c>
      <c r="B13" s="285" t="s">
        <v>2320</v>
      </c>
      <c r="C13" s="285" t="s">
        <v>423</v>
      </c>
      <c r="D13" s="285" t="s">
        <v>2321</v>
      </c>
      <c r="E13" s="285" t="s">
        <v>430</v>
      </c>
      <c r="F13" s="285" t="s">
        <v>1921</v>
      </c>
      <c r="G13" s="285" t="s">
        <v>2322</v>
      </c>
      <c r="H13" s="285" t="s">
        <v>2323</v>
      </c>
      <c r="I13" s="285" t="s">
        <v>2324</v>
      </c>
      <c r="J13" s="285" t="s">
        <v>425</v>
      </c>
      <c r="K13" s="285" t="s">
        <v>2324</v>
      </c>
      <c r="L13" s="286">
        <v>421948780850</v>
      </c>
      <c r="M13" s="285" t="s">
        <v>2325</v>
      </c>
      <c r="N13" s="285"/>
      <c r="O13" s="285"/>
      <c r="P13" s="285"/>
      <c r="R13" s="276" t="str">
        <f>A13</f>
        <v>55184707</v>
      </c>
    </row>
    <row r="14" spans="1:18" s="213" customFormat="1" x14ac:dyDescent="0.2">
      <c r="A14" s="203" t="s">
        <v>2326</v>
      </c>
      <c r="B14" s="285" t="s">
        <v>2327</v>
      </c>
      <c r="C14" s="285" t="s">
        <v>423</v>
      </c>
      <c r="D14" s="285" t="s">
        <v>2328</v>
      </c>
      <c r="E14" s="285" t="s">
        <v>1767</v>
      </c>
      <c r="F14" s="285" t="s">
        <v>1768</v>
      </c>
      <c r="G14" s="285" t="s">
        <v>2329</v>
      </c>
      <c r="H14" s="285" t="s">
        <v>2330</v>
      </c>
      <c r="I14" s="285" t="s">
        <v>2331</v>
      </c>
      <c r="J14" s="285" t="s">
        <v>425</v>
      </c>
      <c r="K14" s="285" t="s">
        <v>2331</v>
      </c>
      <c r="L14" s="286">
        <v>421918706450</v>
      </c>
      <c r="M14" s="285" t="s">
        <v>2332</v>
      </c>
      <c r="N14" s="285"/>
      <c r="O14" s="285"/>
      <c r="P14" s="285"/>
      <c r="R14" s="276" t="str">
        <f>A14</f>
        <v>35629827</v>
      </c>
    </row>
    <row r="15" spans="1:18" s="213" customFormat="1" x14ac:dyDescent="0.2">
      <c r="A15" s="203" t="s">
        <v>2333</v>
      </c>
      <c r="B15" s="285" t="s">
        <v>2334</v>
      </c>
      <c r="C15" s="285" t="s">
        <v>423</v>
      </c>
      <c r="D15" s="285" t="s">
        <v>2335</v>
      </c>
      <c r="E15" s="285" t="s">
        <v>502</v>
      </c>
      <c r="F15" s="285" t="s">
        <v>503</v>
      </c>
      <c r="G15" s="285" t="s">
        <v>2336</v>
      </c>
      <c r="H15" s="285" t="s">
        <v>2337</v>
      </c>
      <c r="I15" s="285" t="s">
        <v>2338</v>
      </c>
      <c r="J15" s="285" t="s">
        <v>425</v>
      </c>
      <c r="K15" s="285" t="s">
        <v>2338</v>
      </c>
      <c r="L15" s="286">
        <v>421905442262</v>
      </c>
      <c r="M15" s="285" t="s">
        <v>2339</v>
      </c>
      <c r="N15" s="285"/>
      <c r="O15" s="285"/>
      <c r="P15" s="285"/>
      <c r="R15" s="276" t="str">
        <f>A15</f>
        <v>37963091</v>
      </c>
    </row>
    <row r="16" spans="1:18" x14ac:dyDescent="0.2">
      <c r="A16" s="203" t="s">
        <v>2340</v>
      </c>
      <c r="B16" s="285" t="s">
        <v>2341</v>
      </c>
      <c r="C16" s="285" t="s">
        <v>423</v>
      </c>
      <c r="D16" s="285" t="s">
        <v>2342</v>
      </c>
      <c r="E16" s="285" t="s">
        <v>431</v>
      </c>
      <c r="F16" s="285" t="s">
        <v>725</v>
      </c>
      <c r="G16" s="285" t="s">
        <v>2343</v>
      </c>
      <c r="H16" s="285" t="s">
        <v>2344</v>
      </c>
      <c r="I16" s="285" t="s">
        <v>2345</v>
      </c>
      <c r="J16" s="285" t="s">
        <v>425</v>
      </c>
      <c r="K16" s="285" t="s">
        <v>2345</v>
      </c>
      <c r="L16" s="286">
        <v>421907188019</v>
      </c>
      <c r="M16" s="285" t="s">
        <v>2346</v>
      </c>
      <c r="N16" s="285"/>
      <c r="O16" s="285"/>
      <c r="P16" s="285"/>
      <c r="Q16" s="213"/>
      <c r="R16" s="276" t="str">
        <f>A16</f>
        <v>42220971</v>
      </c>
    </row>
    <row r="17" spans="1:18" x14ac:dyDescent="0.2">
      <c r="A17" s="203" t="s">
        <v>2347</v>
      </c>
      <c r="B17" s="285" t="s">
        <v>2348</v>
      </c>
      <c r="C17" s="285" t="s">
        <v>423</v>
      </c>
      <c r="D17" s="285" t="s">
        <v>2349</v>
      </c>
      <c r="E17" s="285" t="s">
        <v>2350</v>
      </c>
      <c r="F17" s="285" t="s">
        <v>2351</v>
      </c>
      <c r="G17" s="285" t="s">
        <v>2352</v>
      </c>
      <c r="H17" s="285" t="s">
        <v>2353</v>
      </c>
      <c r="I17" s="285" t="s">
        <v>2354</v>
      </c>
      <c r="J17" s="285" t="s">
        <v>425</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423</v>
      </c>
      <c r="D18" s="285" t="s">
        <v>2358</v>
      </c>
      <c r="E18" s="285" t="s">
        <v>945</v>
      </c>
      <c r="F18" s="285" t="s">
        <v>946</v>
      </c>
      <c r="G18" s="285" t="s">
        <v>2359</v>
      </c>
      <c r="H18" s="285" t="s">
        <v>2360</v>
      </c>
      <c r="I18" s="285" t="s">
        <v>2361</v>
      </c>
      <c r="J18" s="285" t="s">
        <v>438</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430</v>
      </c>
      <c r="F19" s="285" t="s">
        <v>437</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423</v>
      </c>
      <c r="D20" s="199" t="s">
        <v>1375</v>
      </c>
      <c r="E20" s="199" t="s">
        <v>430</v>
      </c>
      <c r="F20" s="199" t="s">
        <v>426</v>
      </c>
      <c r="G20" s="265" t="s">
        <v>1376</v>
      </c>
      <c r="H20" s="265" t="s">
        <v>1377</v>
      </c>
      <c r="I20" s="275" t="s">
        <v>1378</v>
      </c>
      <c r="J20" s="199" t="s">
        <v>427</v>
      </c>
      <c r="K20" s="275" t="s">
        <v>1379</v>
      </c>
      <c r="L20" s="201">
        <v>421911370554</v>
      </c>
      <c r="M20" s="199" t="s">
        <v>1380</v>
      </c>
      <c r="N20" s="199"/>
      <c r="O20" s="199"/>
      <c r="P20" s="199"/>
      <c r="Q20" s="213"/>
      <c r="R20" s="276" t="str">
        <f t="shared" si="0"/>
        <v>42254388</v>
      </c>
    </row>
    <row r="21" spans="1:18" x14ac:dyDescent="0.2">
      <c r="A21" s="203" t="s">
        <v>2371</v>
      </c>
      <c r="B21" s="285" t="s">
        <v>2372</v>
      </c>
      <c r="C21" s="285" t="s">
        <v>423</v>
      </c>
      <c r="D21" s="285" t="s">
        <v>2373</v>
      </c>
      <c r="E21" s="285" t="s">
        <v>2374</v>
      </c>
      <c r="F21" s="285" t="s">
        <v>2375</v>
      </c>
      <c r="G21" s="285" t="s">
        <v>2376</v>
      </c>
      <c r="H21" s="285" t="s">
        <v>2377</v>
      </c>
      <c r="I21" s="285" t="s">
        <v>2378</v>
      </c>
      <c r="J21" s="285" t="s">
        <v>425</v>
      </c>
      <c r="K21" s="285" t="s">
        <v>2378</v>
      </c>
      <c r="L21" s="286">
        <v>421903945335</v>
      </c>
      <c r="M21" s="285" t="s">
        <v>2379</v>
      </c>
      <c r="N21" s="285"/>
      <c r="O21" s="285"/>
      <c r="P21" s="285"/>
      <c r="Q21" s="213"/>
      <c r="R21" s="276"/>
    </row>
    <row r="22" spans="1:18" x14ac:dyDescent="0.2">
      <c r="A22" s="203" t="s">
        <v>2380</v>
      </c>
      <c r="B22" s="285" t="s">
        <v>2381</v>
      </c>
      <c r="C22" s="285" t="s">
        <v>423</v>
      </c>
      <c r="D22" s="285" t="s">
        <v>2382</v>
      </c>
      <c r="E22" s="285" t="s">
        <v>1873</v>
      </c>
      <c r="F22" s="285" t="s">
        <v>1874</v>
      </c>
      <c r="G22" s="285" t="s">
        <v>2383</v>
      </c>
      <c r="H22" s="285" t="s">
        <v>2384</v>
      </c>
      <c r="I22" s="285" t="s">
        <v>2385</v>
      </c>
      <c r="J22" s="285" t="s">
        <v>425</v>
      </c>
      <c r="K22" s="285" t="s">
        <v>2385</v>
      </c>
      <c r="L22" s="286">
        <v>421903604195</v>
      </c>
      <c r="M22" s="285" t="s">
        <v>2386</v>
      </c>
      <c r="N22" s="285"/>
      <c r="O22" s="285"/>
      <c r="P22" s="285"/>
      <c r="Q22" s="213"/>
      <c r="R22" s="276" t="str">
        <f t="shared" si="0"/>
        <v>42103711</v>
      </c>
    </row>
    <row r="23" spans="1:18" x14ac:dyDescent="0.2">
      <c r="A23" s="203" t="s">
        <v>2387</v>
      </c>
      <c r="B23" s="285" t="s">
        <v>2388</v>
      </c>
      <c r="C23" s="285" t="s">
        <v>423</v>
      </c>
      <c r="D23" s="285" t="s">
        <v>2389</v>
      </c>
      <c r="E23" s="285" t="s">
        <v>430</v>
      </c>
      <c r="F23" s="285" t="s">
        <v>2390</v>
      </c>
      <c r="G23" s="285" t="s">
        <v>2391</v>
      </c>
      <c r="H23" s="285" t="s">
        <v>2392</v>
      </c>
      <c r="I23" s="285" t="s">
        <v>2393</v>
      </c>
      <c r="J23" s="285" t="s">
        <v>425</v>
      </c>
      <c r="K23" s="285" t="s">
        <v>2393</v>
      </c>
      <c r="L23" s="286">
        <v>421905613897</v>
      </c>
      <c r="M23" s="285" t="s">
        <v>2394</v>
      </c>
      <c r="N23" s="285"/>
      <c r="O23" s="285"/>
      <c r="P23" s="285"/>
      <c r="Q23" s="213"/>
      <c r="R23" s="276"/>
    </row>
    <row r="24" spans="1:18" x14ac:dyDescent="0.2">
      <c r="A24" s="203" t="s">
        <v>2395</v>
      </c>
      <c r="B24" s="285" t="s">
        <v>2396</v>
      </c>
      <c r="C24" s="285" t="s">
        <v>423</v>
      </c>
      <c r="D24" s="285" t="s">
        <v>2397</v>
      </c>
      <c r="E24" s="285" t="s">
        <v>2398</v>
      </c>
      <c r="F24" s="285" t="s">
        <v>2399</v>
      </c>
      <c r="G24" s="285" t="s">
        <v>2400</v>
      </c>
      <c r="H24" s="285" t="s">
        <v>2401</v>
      </c>
      <c r="I24" s="285" t="s">
        <v>2402</v>
      </c>
      <c r="J24" s="285" t="s">
        <v>425</v>
      </c>
      <c r="K24" s="285" t="s">
        <v>2402</v>
      </c>
      <c r="L24" s="286">
        <v>421905837809</v>
      </c>
      <c r="M24" s="285" t="s">
        <v>2403</v>
      </c>
      <c r="N24" s="285"/>
      <c r="O24" s="285"/>
      <c r="P24" s="285"/>
      <c r="Q24" s="213"/>
      <c r="R24" s="276"/>
    </row>
    <row r="25" spans="1:18" x14ac:dyDescent="0.2">
      <c r="A25" s="203" t="s">
        <v>2404</v>
      </c>
      <c r="B25" s="285" t="s">
        <v>2405</v>
      </c>
      <c r="C25" s="285" t="s">
        <v>423</v>
      </c>
      <c r="D25" s="285" t="s">
        <v>2406</v>
      </c>
      <c r="E25" s="285" t="s">
        <v>2350</v>
      </c>
      <c r="F25" s="285" t="s">
        <v>826</v>
      </c>
      <c r="G25" s="285" t="s">
        <v>2407</v>
      </c>
      <c r="H25" s="285" t="s">
        <v>2408</v>
      </c>
      <c r="I25" s="285" t="s">
        <v>2409</v>
      </c>
      <c r="J25" s="285" t="s">
        <v>425</v>
      </c>
      <c r="K25" s="285" t="s">
        <v>2409</v>
      </c>
      <c r="L25" s="286">
        <v>421903434035</v>
      </c>
      <c r="M25" s="285" t="s">
        <v>2410</v>
      </c>
      <c r="N25" s="285"/>
      <c r="O25" s="285"/>
      <c r="P25" s="285"/>
      <c r="Q25" s="213"/>
      <c r="R25" s="276" t="str">
        <f t="shared" si="0"/>
        <v>42258014</v>
      </c>
    </row>
    <row r="26" spans="1:18" x14ac:dyDescent="0.2">
      <c r="A26" s="203" t="s">
        <v>2411</v>
      </c>
      <c r="B26" s="285" t="s">
        <v>2412</v>
      </c>
      <c r="C26" s="285" t="s">
        <v>423</v>
      </c>
      <c r="D26" s="285" t="s">
        <v>2413</v>
      </c>
      <c r="E26" s="285" t="s">
        <v>449</v>
      </c>
      <c r="F26" s="285" t="s">
        <v>450</v>
      </c>
      <c r="G26" s="285" t="s">
        <v>2414</v>
      </c>
      <c r="H26" s="285" t="s">
        <v>2415</v>
      </c>
      <c r="I26" s="285" t="s">
        <v>2416</v>
      </c>
      <c r="J26" s="285" t="s">
        <v>425</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423</v>
      </c>
      <c r="D28" s="285" t="s">
        <v>2421</v>
      </c>
      <c r="E28" s="285" t="s">
        <v>2060</v>
      </c>
      <c r="F28" s="285" t="s">
        <v>2061</v>
      </c>
      <c r="G28" s="285" t="s">
        <v>2422</v>
      </c>
      <c r="H28" s="285" t="s">
        <v>2423</v>
      </c>
      <c r="I28" s="285" t="s">
        <v>2424</v>
      </c>
      <c r="J28" s="285" t="s">
        <v>425</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x14ac:dyDescent="0.2">
      <c r="A30" s="198" t="s">
        <v>1707</v>
      </c>
      <c r="B30" s="199" t="s">
        <v>1708</v>
      </c>
      <c r="C30" s="200" t="s">
        <v>423</v>
      </c>
      <c r="D30" s="199" t="s">
        <v>1709</v>
      </c>
      <c r="E30" s="199" t="s">
        <v>1710</v>
      </c>
      <c r="F30" s="199" t="s">
        <v>1711</v>
      </c>
      <c r="G30" s="265" t="s">
        <v>1712</v>
      </c>
      <c r="H30" s="312" t="s">
        <v>2433</v>
      </c>
      <c r="I30" s="275" t="s">
        <v>1713</v>
      </c>
      <c r="J30" s="199" t="s">
        <v>425</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430</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423</v>
      </c>
      <c r="D32" s="199" t="s">
        <v>1727</v>
      </c>
      <c r="E32" s="199" t="s">
        <v>424</v>
      </c>
      <c r="F32" s="199" t="s">
        <v>817</v>
      </c>
      <c r="G32" s="265" t="s">
        <v>1728</v>
      </c>
      <c r="H32" s="265" t="s">
        <v>1729</v>
      </c>
      <c r="I32" s="275" t="s">
        <v>1730</v>
      </c>
      <c r="J32" s="199" t="s">
        <v>427</v>
      </c>
      <c r="K32" s="275"/>
      <c r="L32" s="201"/>
      <c r="M32" s="199" t="s">
        <v>1731</v>
      </c>
      <c r="N32" s="199"/>
      <c r="O32" s="199"/>
      <c r="P32" s="199"/>
      <c r="Q32" s="213"/>
      <c r="R32" s="276" t="str">
        <f t="shared" si="0"/>
        <v>50879391</v>
      </c>
    </row>
    <row r="33" spans="1:18" ht="12.5" x14ac:dyDescent="0.2">
      <c r="A33" s="198" t="s">
        <v>1732</v>
      </c>
      <c r="B33" s="199" t="s">
        <v>1733</v>
      </c>
      <c r="C33" s="200" t="s">
        <v>423</v>
      </c>
      <c r="D33" s="199" t="s">
        <v>1734</v>
      </c>
      <c r="E33" s="199" t="s">
        <v>428</v>
      </c>
      <c r="F33" s="199" t="s">
        <v>429</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423</v>
      </c>
      <c r="D34" s="285" t="s">
        <v>2437</v>
      </c>
      <c r="E34" s="285" t="s">
        <v>2438</v>
      </c>
      <c r="F34" s="285" t="s">
        <v>2439</v>
      </c>
      <c r="G34" s="285" t="s">
        <v>2440</v>
      </c>
      <c r="H34" s="285" t="s">
        <v>2441</v>
      </c>
      <c r="I34" s="285" t="s">
        <v>2442</v>
      </c>
      <c r="J34" s="285" t="s">
        <v>509</v>
      </c>
      <c r="K34" s="285" t="s">
        <v>2442</v>
      </c>
      <c r="L34" s="286">
        <v>421904481001</v>
      </c>
      <c r="M34" s="285" t="s">
        <v>2443</v>
      </c>
      <c r="N34" s="285"/>
      <c r="O34" s="285"/>
      <c r="P34" s="285"/>
      <c r="Q34" s="213"/>
      <c r="R34" s="276" t="str">
        <f t="shared" si="0"/>
        <v>42024536</v>
      </c>
    </row>
    <row r="35" spans="1:18" x14ac:dyDescent="0.2">
      <c r="A35" s="203" t="s">
        <v>1739</v>
      </c>
      <c r="B35" s="285" t="s">
        <v>1740</v>
      </c>
      <c r="C35" s="285" t="s">
        <v>423</v>
      </c>
      <c r="D35" s="285" t="s">
        <v>1741</v>
      </c>
      <c r="E35" s="285" t="s">
        <v>434</v>
      </c>
      <c r="F35" s="285" t="s">
        <v>435</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423</v>
      </c>
      <c r="D36" s="285" t="s">
        <v>2446</v>
      </c>
      <c r="E36" s="285" t="s">
        <v>434</v>
      </c>
      <c r="F36" s="285" t="s">
        <v>435</v>
      </c>
      <c r="G36" s="285" t="s">
        <v>2447</v>
      </c>
      <c r="H36" s="285" t="s">
        <v>2448</v>
      </c>
      <c r="I36" s="285" t="s">
        <v>2449</v>
      </c>
      <c r="J36" s="285" t="s">
        <v>425</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x14ac:dyDescent="0.25">
      <c r="A38" s="203" t="s">
        <v>1747</v>
      </c>
      <c r="B38" s="285" t="s">
        <v>1748</v>
      </c>
      <c r="C38" s="285" t="s">
        <v>423</v>
      </c>
      <c r="D38" s="285" t="s">
        <v>1749</v>
      </c>
      <c r="E38" s="285" t="s">
        <v>1750</v>
      </c>
      <c r="F38" s="285" t="s">
        <v>1751</v>
      </c>
      <c r="G38" s="313" t="s">
        <v>1752</v>
      </c>
      <c r="H38" s="285" t="s">
        <v>1753</v>
      </c>
      <c r="I38" s="285" t="s">
        <v>1754</v>
      </c>
      <c r="J38" s="285" t="s">
        <v>438</v>
      </c>
      <c r="K38" s="285" t="s">
        <v>1754</v>
      </c>
      <c r="L38" s="286">
        <v>421905262047</v>
      </c>
      <c r="M38" s="285" t="s">
        <v>1755</v>
      </c>
      <c r="N38" s="285"/>
      <c r="O38" s="285"/>
      <c r="P38" s="285"/>
      <c r="Q38" s="213"/>
      <c r="R38" s="276" t="str">
        <f t="shared" si="0"/>
        <v>42234425</v>
      </c>
    </row>
    <row r="39" spans="1:18" x14ac:dyDescent="0.2">
      <c r="A39" s="203" t="s">
        <v>2461</v>
      </c>
      <c r="B39" s="285" t="s">
        <v>2462</v>
      </c>
      <c r="C39" s="285" t="s">
        <v>423</v>
      </c>
      <c r="D39" s="285" t="s">
        <v>2463</v>
      </c>
      <c r="E39" s="285" t="s">
        <v>945</v>
      </c>
      <c r="F39" s="285" t="s">
        <v>946</v>
      </c>
      <c r="G39" s="285" t="s">
        <v>2464</v>
      </c>
      <c r="H39" s="285" t="s">
        <v>2465</v>
      </c>
      <c r="I39" s="285" t="s">
        <v>2466</v>
      </c>
      <c r="J39" s="285" t="s">
        <v>425</v>
      </c>
      <c r="K39" s="285" t="s">
        <v>2466</v>
      </c>
      <c r="L39" s="286">
        <v>421907672006</v>
      </c>
      <c r="M39" s="285" t="s">
        <v>2467</v>
      </c>
      <c r="N39" s="285"/>
      <c r="O39" s="285"/>
      <c r="P39" s="285"/>
      <c r="Q39" s="213"/>
      <c r="R39" s="276" t="str">
        <f t="shared" si="0"/>
        <v>14222230</v>
      </c>
    </row>
    <row r="40" spans="1:18" x14ac:dyDescent="0.2">
      <c r="A40" s="203" t="s">
        <v>1756</v>
      </c>
      <c r="B40" s="285" t="s">
        <v>1757</v>
      </c>
      <c r="C40" s="285" t="s">
        <v>423</v>
      </c>
      <c r="D40" s="285" t="s">
        <v>1758</v>
      </c>
      <c r="E40" s="285" t="s">
        <v>1759</v>
      </c>
      <c r="F40" s="285" t="s">
        <v>1760</v>
      </c>
      <c r="G40" s="285" t="s">
        <v>1761</v>
      </c>
      <c r="H40" s="285" t="s">
        <v>1762</v>
      </c>
      <c r="I40" s="285" t="s">
        <v>1763</v>
      </c>
      <c r="J40" s="285" t="s">
        <v>425</v>
      </c>
      <c r="K40" s="285" t="s">
        <v>1763</v>
      </c>
      <c r="L40" s="286">
        <v>421915178155</v>
      </c>
      <c r="M40" s="285" t="s">
        <v>1764</v>
      </c>
      <c r="N40" s="285"/>
      <c r="O40" s="285"/>
      <c r="P40" s="285"/>
      <c r="Q40" s="213"/>
      <c r="R40" s="276" t="str">
        <f t="shared" si="0"/>
        <v>00609153</v>
      </c>
    </row>
    <row r="41" spans="1:18" x14ac:dyDescent="0.2">
      <c r="A41" s="203" t="s">
        <v>2468</v>
      </c>
      <c r="B41" s="285" t="s">
        <v>2469</v>
      </c>
      <c r="C41" s="285" t="s">
        <v>423</v>
      </c>
      <c r="D41" s="285" t="s">
        <v>2470</v>
      </c>
      <c r="E41" s="285" t="s">
        <v>2471</v>
      </c>
      <c r="F41" s="285" t="s">
        <v>2472</v>
      </c>
      <c r="G41" s="285" t="s">
        <v>2473</v>
      </c>
      <c r="H41" s="285" t="s">
        <v>2474</v>
      </c>
      <c r="I41" s="285" t="s">
        <v>2475</v>
      </c>
      <c r="J41" s="285" t="s">
        <v>425</v>
      </c>
      <c r="K41" s="285" t="s">
        <v>2476</v>
      </c>
      <c r="L41" s="286">
        <v>421903623498</v>
      </c>
      <c r="M41" s="285" t="s">
        <v>2477</v>
      </c>
      <c r="N41" s="285"/>
      <c r="O41" s="285"/>
      <c r="P41" s="285"/>
      <c r="Q41" s="213"/>
      <c r="R41" s="276" t="str">
        <f t="shared" si="0"/>
        <v>35533099</v>
      </c>
    </row>
    <row r="42" spans="1:18" x14ac:dyDescent="0.2">
      <c r="A42" s="203" t="s">
        <v>2478</v>
      </c>
      <c r="B42" s="285" t="s">
        <v>2479</v>
      </c>
      <c r="C42" s="285" t="s">
        <v>423</v>
      </c>
      <c r="D42" s="285" t="s">
        <v>2480</v>
      </c>
      <c r="E42" s="285" t="s">
        <v>808</v>
      </c>
      <c r="F42" s="285" t="s">
        <v>809</v>
      </c>
      <c r="G42" s="285" t="s">
        <v>2481</v>
      </c>
      <c r="H42" s="285" t="s">
        <v>2482</v>
      </c>
      <c r="I42" s="285" t="s">
        <v>2483</v>
      </c>
      <c r="J42" s="285" t="s">
        <v>425</v>
      </c>
      <c r="K42" s="285" t="s">
        <v>2483</v>
      </c>
      <c r="L42" s="286">
        <v>421907450644</v>
      </c>
      <c r="M42" s="285" t="s">
        <v>2484</v>
      </c>
      <c r="N42" s="285"/>
      <c r="O42" s="285"/>
      <c r="P42" s="285"/>
      <c r="Q42" s="213"/>
      <c r="R42" s="276" t="str">
        <f t="shared" si="0"/>
        <v>42074355</v>
      </c>
    </row>
    <row r="43" spans="1:18" x14ac:dyDescent="0.2">
      <c r="A43" s="203" t="s">
        <v>2485</v>
      </c>
      <c r="B43" s="285" t="s">
        <v>2486</v>
      </c>
      <c r="C43" s="285" t="s">
        <v>423</v>
      </c>
      <c r="D43" s="285" t="s">
        <v>2487</v>
      </c>
      <c r="E43" s="285" t="s">
        <v>434</v>
      </c>
      <c r="F43" s="285" t="s">
        <v>433</v>
      </c>
      <c r="G43" s="285" t="s">
        <v>2488</v>
      </c>
      <c r="H43" s="285" t="s">
        <v>2489</v>
      </c>
      <c r="I43" s="285" t="s">
        <v>2490</v>
      </c>
      <c r="J43" s="285" t="s">
        <v>425</v>
      </c>
      <c r="K43" s="285" t="s">
        <v>2490</v>
      </c>
      <c r="L43" s="286">
        <v>421905321899</v>
      </c>
      <c r="M43" s="285" t="s">
        <v>2491</v>
      </c>
      <c r="N43" s="285"/>
      <c r="O43" s="285"/>
      <c r="P43" s="285"/>
      <c r="Q43" s="213"/>
      <c r="R43" s="276" t="str">
        <f t="shared" si="0"/>
        <v>35545127</v>
      </c>
    </row>
    <row r="44" spans="1:18" x14ac:dyDescent="0.2">
      <c r="A44" s="203" t="s">
        <v>2492</v>
      </c>
      <c r="B44" s="285" t="s">
        <v>2493</v>
      </c>
      <c r="C44" s="285" t="s">
        <v>423</v>
      </c>
      <c r="D44" s="285" t="s">
        <v>2494</v>
      </c>
      <c r="E44" s="285" t="s">
        <v>436</v>
      </c>
      <c r="F44" s="285" t="s">
        <v>494</v>
      </c>
      <c r="G44" s="285" t="s">
        <v>2495</v>
      </c>
      <c r="H44" s="285" t="s">
        <v>2496</v>
      </c>
      <c r="I44" s="285" t="s">
        <v>2497</v>
      </c>
      <c r="J44" s="285" t="s">
        <v>425</v>
      </c>
      <c r="K44" s="285" t="s">
        <v>2497</v>
      </c>
      <c r="L44" s="286">
        <v>421907778064</v>
      </c>
      <c r="M44" s="285" t="s">
        <v>2498</v>
      </c>
      <c r="N44" s="285"/>
      <c r="O44" s="285"/>
      <c r="P44" s="285"/>
      <c r="Q44" s="213"/>
      <c r="R44" s="276" t="str">
        <f t="shared" si="0"/>
        <v>36130605</v>
      </c>
    </row>
    <row r="45" spans="1:18" x14ac:dyDescent="0.2">
      <c r="A45" s="203" t="s">
        <v>2499</v>
      </c>
      <c r="B45" s="285" t="s">
        <v>2500</v>
      </c>
      <c r="C45" s="285" t="s">
        <v>423</v>
      </c>
      <c r="D45" s="285" t="s">
        <v>2501</v>
      </c>
      <c r="E45" s="285" t="s">
        <v>1710</v>
      </c>
      <c r="F45" s="285" t="s">
        <v>725</v>
      </c>
      <c r="G45" s="285" t="s">
        <v>2502</v>
      </c>
      <c r="H45" s="285" t="s">
        <v>2503</v>
      </c>
      <c r="I45" s="285" t="s">
        <v>2504</v>
      </c>
      <c r="J45" s="285" t="s">
        <v>425</v>
      </c>
      <c r="K45" s="285" t="s">
        <v>2504</v>
      </c>
      <c r="L45" s="286">
        <v>421948900425</v>
      </c>
      <c r="M45" s="285" t="s">
        <v>2505</v>
      </c>
      <c r="N45" s="285"/>
      <c r="O45" s="285"/>
      <c r="P45" s="285"/>
      <c r="Q45" s="213"/>
      <c r="R45" s="276" t="str">
        <f t="shared" si="0"/>
        <v>30230152</v>
      </c>
    </row>
    <row r="46" spans="1:18" x14ac:dyDescent="0.2">
      <c r="A46" s="203" t="s">
        <v>2506</v>
      </c>
      <c r="B46" s="285" t="s">
        <v>2507</v>
      </c>
      <c r="C46" s="285" t="s">
        <v>423</v>
      </c>
      <c r="D46" s="285" t="s">
        <v>2508</v>
      </c>
      <c r="E46" s="285" t="s">
        <v>1759</v>
      </c>
      <c r="F46" s="285" t="s">
        <v>1760</v>
      </c>
      <c r="G46" s="285" t="s">
        <v>2509</v>
      </c>
      <c r="H46" s="285" t="s">
        <v>2510</v>
      </c>
      <c r="I46" s="285" t="s">
        <v>2511</v>
      </c>
      <c r="J46" s="285" t="s">
        <v>427</v>
      </c>
      <c r="K46" s="285" t="s">
        <v>2511</v>
      </c>
      <c r="L46" s="286">
        <v>421948022784</v>
      </c>
      <c r="M46" s="285" t="s">
        <v>2512</v>
      </c>
      <c r="N46" s="285"/>
      <c r="O46" s="285"/>
      <c r="P46" s="285"/>
      <c r="Q46" s="213"/>
      <c r="R46" s="276"/>
    </row>
    <row r="47" spans="1:18" x14ac:dyDescent="0.2">
      <c r="A47" s="203" t="s">
        <v>1765</v>
      </c>
      <c r="B47" s="285" t="s">
        <v>1766</v>
      </c>
      <c r="C47" s="285" t="s">
        <v>423</v>
      </c>
      <c r="D47" s="285" t="s">
        <v>2513</v>
      </c>
      <c r="E47" s="285" t="s">
        <v>1767</v>
      </c>
      <c r="F47" s="285" t="s">
        <v>1768</v>
      </c>
      <c r="G47" s="285" t="s">
        <v>2514</v>
      </c>
      <c r="H47" s="285" t="s">
        <v>2981</v>
      </c>
      <c r="I47" s="285" t="s">
        <v>1769</v>
      </c>
      <c r="J47" s="285" t="s">
        <v>425</v>
      </c>
      <c r="K47" s="285" t="s">
        <v>2982</v>
      </c>
      <c r="L47" s="286">
        <v>421905811054</v>
      </c>
      <c r="M47" s="285" t="s">
        <v>2515</v>
      </c>
      <c r="N47" s="285"/>
      <c r="O47" s="285"/>
      <c r="P47" s="285"/>
      <c r="Q47" s="213"/>
      <c r="R47" s="276" t="str">
        <f t="shared" si="0"/>
        <v>45011893</v>
      </c>
    </row>
    <row r="48" spans="1:18" x14ac:dyDescent="0.2">
      <c r="A48" s="203" t="s">
        <v>2516</v>
      </c>
      <c r="B48" s="285" t="s">
        <v>2517</v>
      </c>
      <c r="C48" s="285" t="s">
        <v>423</v>
      </c>
      <c r="D48" s="285" t="s">
        <v>2518</v>
      </c>
      <c r="E48" s="285" t="s">
        <v>430</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423</v>
      </c>
      <c r="D49" s="285" t="s">
        <v>1741</v>
      </c>
      <c r="E49" s="285" t="s">
        <v>434</v>
      </c>
      <c r="F49" s="285" t="s">
        <v>435</v>
      </c>
      <c r="G49" s="285" t="s">
        <v>1772</v>
      </c>
      <c r="H49" s="285" t="s">
        <v>1773</v>
      </c>
      <c r="I49" s="285" t="s">
        <v>1774</v>
      </c>
      <c r="J49" s="285" t="s">
        <v>425</v>
      </c>
      <c r="K49" s="285" t="s">
        <v>1774</v>
      </c>
      <c r="L49" s="286">
        <v>421915872938</v>
      </c>
      <c r="M49" s="285" t="s">
        <v>1775</v>
      </c>
      <c r="N49" s="285"/>
      <c r="O49" s="285"/>
      <c r="P49" s="285"/>
      <c r="Q49" s="213"/>
      <c r="R49" s="276" t="str">
        <f t="shared" si="0"/>
        <v>51565153</v>
      </c>
    </row>
    <row r="50" spans="1:18" ht="12.5" x14ac:dyDescent="0.25">
      <c r="A50" s="203" t="s">
        <v>1776</v>
      </c>
      <c r="B50" s="285" t="s">
        <v>1777</v>
      </c>
      <c r="C50" s="285" t="s">
        <v>423</v>
      </c>
      <c r="D50" s="285" t="s">
        <v>1778</v>
      </c>
      <c r="E50" s="285" t="s">
        <v>431</v>
      </c>
      <c r="F50" s="285" t="s">
        <v>1779</v>
      </c>
      <c r="G50" s="313" t="s">
        <v>1780</v>
      </c>
      <c r="H50" s="285" t="s">
        <v>1781</v>
      </c>
      <c r="I50" s="285" t="s">
        <v>1782</v>
      </c>
      <c r="J50" s="285" t="s">
        <v>425</v>
      </c>
      <c r="K50" s="285" t="s">
        <v>1782</v>
      </c>
      <c r="L50" s="286">
        <v>421904457419</v>
      </c>
      <c r="M50" s="285" t="s">
        <v>1783</v>
      </c>
      <c r="N50" s="285"/>
      <c r="O50" s="285"/>
      <c r="P50" s="285"/>
      <c r="Q50" s="213"/>
      <c r="R50" s="276" t="str">
        <f t="shared" si="0"/>
        <v>31940803</v>
      </c>
    </row>
    <row r="51" spans="1:18" ht="12.5" x14ac:dyDescent="0.25">
      <c r="A51" s="203" t="s">
        <v>1784</v>
      </c>
      <c r="B51" s="285" t="s">
        <v>1785</v>
      </c>
      <c r="C51" s="285" t="s">
        <v>423</v>
      </c>
      <c r="D51" s="285" t="s">
        <v>1786</v>
      </c>
      <c r="E51" s="285" t="s">
        <v>1767</v>
      </c>
      <c r="F51" s="285" t="s">
        <v>1787</v>
      </c>
      <c r="G51" s="313" t="s">
        <v>1788</v>
      </c>
      <c r="H51" s="285" t="s">
        <v>1789</v>
      </c>
      <c r="I51" s="285" t="s">
        <v>1790</v>
      </c>
      <c r="J51" s="285" t="s">
        <v>425</v>
      </c>
      <c r="K51" s="285" t="s">
        <v>1790</v>
      </c>
      <c r="L51" s="286">
        <v>421908119697</v>
      </c>
      <c r="M51" s="285" t="s">
        <v>1791</v>
      </c>
      <c r="N51" s="285"/>
      <c r="O51" s="285"/>
      <c r="P51" s="285"/>
      <c r="Q51" s="213"/>
      <c r="R51" s="276" t="str">
        <f t="shared" si="0"/>
        <v>36082538</v>
      </c>
    </row>
    <row r="52" spans="1:18" x14ac:dyDescent="0.2">
      <c r="A52" s="198" t="s">
        <v>1381</v>
      </c>
      <c r="B52" s="199" t="s">
        <v>1382</v>
      </c>
      <c r="C52" s="200" t="s">
        <v>423</v>
      </c>
      <c r="D52" s="199" t="s">
        <v>1383</v>
      </c>
      <c r="E52" s="199" t="s">
        <v>430</v>
      </c>
      <c r="F52" s="199" t="s">
        <v>432</v>
      </c>
      <c r="G52" s="199" t="s">
        <v>1384</v>
      </c>
      <c r="H52" s="199" t="s">
        <v>1385</v>
      </c>
      <c r="I52" s="199" t="s">
        <v>1386</v>
      </c>
      <c r="J52" s="199" t="s">
        <v>425</v>
      </c>
      <c r="K52" s="199" t="s">
        <v>1387</v>
      </c>
      <c r="L52" s="201">
        <v>421903705119</v>
      </c>
      <c r="M52" s="199" t="s">
        <v>1388</v>
      </c>
      <c r="N52" s="199"/>
      <c r="O52" s="199"/>
      <c r="P52" s="199"/>
      <c r="Q52" s="213"/>
      <c r="R52" s="276" t="str">
        <f t="shared" si="0"/>
        <v>00688312</v>
      </c>
    </row>
    <row r="53" spans="1:18" x14ac:dyDescent="0.2">
      <c r="A53" s="203" t="s">
        <v>2525</v>
      </c>
      <c r="B53" s="285" t="s">
        <v>2526</v>
      </c>
      <c r="C53" s="285" t="s">
        <v>423</v>
      </c>
      <c r="D53" s="285" t="s">
        <v>2527</v>
      </c>
      <c r="E53" s="285" t="s">
        <v>434</v>
      </c>
      <c r="F53" s="285" t="s">
        <v>435</v>
      </c>
      <c r="G53" s="285" t="s">
        <v>2528</v>
      </c>
      <c r="H53" s="285" t="s">
        <v>2529</v>
      </c>
      <c r="I53" s="285" t="s">
        <v>2530</v>
      </c>
      <c r="J53" s="285" t="s">
        <v>425</v>
      </c>
      <c r="K53" s="285" t="s">
        <v>2530</v>
      </c>
      <c r="L53" s="286">
        <v>421908744859</v>
      </c>
      <c r="M53" s="285" t="s">
        <v>2531</v>
      </c>
      <c r="N53" s="285"/>
      <c r="O53" s="285"/>
      <c r="P53" s="285"/>
      <c r="Q53" s="213"/>
      <c r="R53" s="276" t="str">
        <f t="shared" si="0"/>
        <v>42329809</v>
      </c>
    </row>
    <row r="54" spans="1:18" x14ac:dyDescent="0.2">
      <c r="A54" s="203" t="s">
        <v>2532</v>
      </c>
      <c r="B54" s="285" t="s">
        <v>2533</v>
      </c>
      <c r="C54" s="285" t="s">
        <v>423</v>
      </c>
      <c r="D54" s="285" t="s">
        <v>2534</v>
      </c>
      <c r="E54" s="285" t="s">
        <v>430</v>
      </c>
      <c r="F54" s="285" t="s">
        <v>2535</v>
      </c>
      <c r="G54" s="285" t="s">
        <v>2536</v>
      </c>
      <c r="H54" s="285" t="s">
        <v>2537</v>
      </c>
      <c r="I54" s="285" t="s">
        <v>2538</v>
      </c>
      <c r="J54" s="285" t="s">
        <v>425</v>
      </c>
      <c r="K54" s="285" t="s">
        <v>2538</v>
      </c>
      <c r="L54" s="286">
        <v>421902299675</v>
      </c>
      <c r="M54" s="285" t="s">
        <v>2539</v>
      </c>
      <c r="N54" s="285"/>
      <c r="O54" s="285"/>
      <c r="P54" s="285"/>
      <c r="Q54" s="213"/>
      <c r="R54" s="276" t="str">
        <f t="shared" si="0"/>
        <v>30857791</v>
      </c>
    </row>
    <row r="55" spans="1:18" x14ac:dyDescent="0.2">
      <c r="A55" s="203" t="s">
        <v>2540</v>
      </c>
      <c r="B55" s="285" t="s">
        <v>2541</v>
      </c>
      <c r="C55" s="285" t="s">
        <v>423</v>
      </c>
      <c r="D55" s="285" t="s">
        <v>1727</v>
      </c>
      <c r="E55" s="285" t="s">
        <v>2542</v>
      </c>
      <c r="F55" s="285" t="s">
        <v>817</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423</v>
      </c>
      <c r="D56" s="285" t="s">
        <v>2550</v>
      </c>
      <c r="E56" s="285" t="s">
        <v>2060</v>
      </c>
      <c r="F56" s="285" t="s">
        <v>2061</v>
      </c>
      <c r="G56" s="285" t="s">
        <v>2551</v>
      </c>
      <c r="H56" s="285" t="s">
        <v>2552</v>
      </c>
      <c r="I56" s="285" t="s">
        <v>2553</v>
      </c>
      <c r="J56" s="285" t="s">
        <v>425</v>
      </c>
      <c r="K56" s="285"/>
      <c r="L56" s="286">
        <v>421902677720</v>
      </c>
      <c r="M56" s="285" t="s">
        <v>2554</v>
      </c>
      <c r="N56" s="285"/>
      <c r="O56" s="285"/>
      <c r="P56" s="285"/>
      <c r="Q56" s="213"/>
      <c r="R56" s="276" t="str">
        <f t="shared" si="0"/>
        <v>53942663</v>
      </c>
    </row>
    <row r="57" spans="1:18" x14ac:dyDescent="0.2">
      <c r="A57" s="203" t="s">
        <v>2555</v>
      </c>
      <c r="B57" s="285" t="s">
        <v>2556</v>
      </c>
      <c r="C57" s="285" t="s">
        <v>423</v>
      </c>
      <c r="D57" s="285" t="s">
        <v>2557</v>
      </c>
      <c r="E57" s="285" t="s">
        <v>2558</v>
      </c>
      <c r="F57" s="285" t="s">
        <v>2559</v>
      </c>
      <c r="G57" s="285" t="s">
        <v>2560</v>
      </c>
      <c r="H57" s="285" t="s">
        <v>2561</v>
      </c>
      <c r="I57" s="285" t="s">
        <v>2562</v>
      </c>
      <c r="J57" s="285" t="s">
        <v>509</v>
      </c>
      <c r="K57" s="285" t="s">
        <v>2562</v>
      </c>
      <c r="L57" s="286">
        <v>421905892677</v>
      </c>
      <c r="M57" s="285" t="s">
        <v>2563</v>
      </c>
      <c r="N57" s="285"/>
      <c r="O57" s="285"/>
      <c r="P57" s="285"/>
      <c r="Q57" s="213"/>
      <c r="R57" s="276" t="str">
        <f t="shared" si="0"/>
        <v>37951343</v>
      </c>
    </row>
    <row r="58" spans="1:18" x14ac:dyDescent="0.2">
      <c r="A58" s="203" t="s">
        <v>2564</v>
      </c>
      <c r="B58" s="285" t="s">
        <v>2565</v>
      </c>
      <c r="C58" s="285" t="s">
        <v>423</v>
      </c>
      <c r="D58" s="285" t="s">
        <v>2566</v>
      </c>
      <c r="E58" s="285" t="s">
        <v>430</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423</v>
      </c>
      <c r="D59" s="285" t="s">
        <v>2575</v>
      </c>
      <c r="E59" s="285" t="s">
        <v>2576</v>
      </c>
      <c r="F59" s="285" t="s">
        <v>2577</v>
      </c>
      <c r="G59" s="285" t="s">
        <v>2578</v>
      </c>
      <c r="H59" s="285" t="s">
        <v>2579</v>
      </c>
      <c r="I59" s="285" t="s">
        <v>2580</v>
      </c>
      <c r="J59" s="285" t="s">
        <v>425</v>
      </c>
      <c r="K59" s="285" t="s">
        <v>2580</v>
      </c>
      <c r="L59" s="286">
        <v>421948800954</v>
      </c>
      <c r="M59" s="285" t="s">
        <v>2581</v>
      </c>
      <c r="N59" s="285"/>
      <c r="O59" s="285"/>
      <c r="P59" s="285"/>
      <c r="Q59" s="213"/>
      <c r="R59" s="276" t="str">
        <f t="shared" si="0"/>
        <v>35992204</v>
      </c>
    </row>
    <row r="60" spans="1:18" x14ac:dyDescent="0.2">
      <c r="A60" s="198" t="s">
        <v>1792</v>
      </c>
      <c r="B60" s="199" t="s">
        <v>1793</v>
      </c>
      <c r="C60" s="200" t="s">
        <v>423</v>
      </c>
      <c r="D60" s="199" t="s">
        <v>1794</v>
      </c>
      <c r="E60" s="199" t="s">
        <v>430</v>
      </c>
      <c r="F60" s="199" t="s">
        <v>1795</v>
      </c>
      <c r="G60" s="199" t="s">
        <v>1796</v>
      </c>
      <c r="H60" s="265" t="s">
        <v>1797</v>
      </c>
      <c r="I60" s="199" t="s">
        <v>1798</v>
      </c>
      <c r="J60" s="199" t="s">
        <v>427</v>
      </c>
      <c r="K60" s="199" t="s">
        <v>1799</v>
      </c>
      <c r="L60" s="201">
        <v>421903555547</v>
      </c>
      <c r="M60" s="199" t="s">
        <v>1800</v>
      </c>
      <c r="N60" s="199"/>
      <c r="O60" s="199"/>
      <c r="P60" s="199"/>
      <c r="Q60" s="213"/>
      <c r="R60" s="276" t="str">
        <f t="shared" si="0"/>
        <v>42269423</v>
      </c>
    </row>
    <row r="61" spans="1:18" x14ac:dyDescent="0.2">
      <c r="A61" s="203" t="s">
        <v>1801</v>
      </c>
      <c r="B61" s="285" t="s">
        <v>1802</v>
      </c>
      <c r="C61" s="285" t="s">
        <v>423</v>
      </c>
      <c r="D61" s="285" t="s">
        <v>1803</v>
      </c>
      <c r="E61" s="285" t="s">
        <v>1804</v>
      </c>
      <c r="F61" s="285" t="s">
        <v>1805</v>
      </c>
      <c r="G61" s="285" t="s">
        <v>1806</v>
      </c>
      <c r="H61" s="285" t="s">
        <v>1807</v>
      </c>
      <c r="I61" s="285" t="s">
        <v>1808</v>
      </c>
      <c r="J61" s="285" t="s">
        <v>425</v>
      </c>
      <c r="K61" s="285" t="s">
        <v>1808</v>
      </c>
      <c r="L61" s="286">
        <v>421903175665</v>
      </c>
      <c r="M61" s="285" t="s">
        <v>1809</v>
      </c>
      <c r="N61" s="285"/>
      <c r="O61" s="285"/>
      <c r="P61" s="285"/>
      <c r="Q61" s="213"/>
      <c r="R61" s="276"/>
    </row>
    <row r="62" spans="1:18" x14ac:dyDescent="0.2">
      <c r="A62" s="198" t="s">
        <v>1389</v>
      </c>
      <c r="B62" s="199" t="s">
        <v>1390</v>
      </c>
      <c r="C62" s="200" t="s">
        <v>423</v>
      </c>
      <c r="D62" s="199" t="s">
        <v>1391</v>
      </c>
      <c r="E62" s="199" t="s">
        <v>434</v>
      </c>
      <c r="F62" s="199" t="s">
        <v>435</v>
      </c>
      <c r="G62" s="199" t="s">
        <v>1392</v>
      </c>
      <c r="H62" s="265" t="s">
        <v>1393</v>
      </c>
      <c r="I62" s="199" t="s">
        <v>1810</v>
      </c>
      <c r="J62" s="199" t="s">
        <v>427</v>
      </c>
      <c r="K62" s="199" t="s">
        <v>1811</v>
      </c>
      <c r="L62" s="201">
        <v>421918626994</v>
      </c>
      <c r="M62" s="199" t="s">
        <v>1394</v>
      </c>
      <c r="N62" s="199"/>
      <c r="O62" s="199"/>
      <c r="P62" s="199"/>
      <c r="Q62" s="213"/>
      <c r="R62" s="276" t="str">
        <f t="shared" si="0"/>
        <v>00595209</v>
      </c>
    </row>
    <row r="63" spans="1:18" x14ac:dyDescent="0.2">
      <c r="A63" s="203" t="s">
        <v>2582</v>
      </c>
      <c r="B63" s="285" t="s">
        <v>2583</v>
      </c>
      <c r="C63" s="285" t="s">
        <v>423</v>
      </c>
      <c r="D63" s="285" t="s">
        <v>2584</v>
      </c>
      <c r="E63" s="285" t="s">
        <v>2585</v>
      </c>
      <c r="F63" s="285" t="s">
        <v>317</v>
      </c>
      <c r="G63" s="285"/>
      <c r="H63" s="285" t="s">
        <v>2586</v>
      </c>
      <c r="I63" s="285" t="s">
        <v>2587</v>
      </c>
      <c r="J63" s="285" t="s">
        <v>425</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423</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423</v>
      </c>
      <c r="D68" s="285" t="s">
        <v>2628</v>
      </c>
      <c r="E68" s="285" t="s">
        <v>430</v>
      </c>
      <c r="F68" s="285" t="s">
        <v>622</v>
      </c>
      <c r="G68" s="285" t="s">
        <v>2629</v>
      </c>
      <c r="H68" s="285" t="s">
        <v>2630</v>
      </c>
      <c r="I68" s="285" t="s">
        <v>2631</v>
      </c>
      <c r="J68" s="285" t="s">
        <v>425</v>
      </c>
      <c r="K68" s="285" t="s">
        <v>2631</v>
      </c>
      <c r="L68" s="286">
        <v>421904566528</v>
      </c>
      <c r="M68" s="285" t="s">
        <v>2359</v>
      </c>
      <c r="N68" s="285"/>
      <c r="O68" s="285"/>
      <c r="P68" s="285"/>
      <c r="Q68" s="213"/>
      <c r="R68" s="276" t="str">
        <f t="shared" si="0"/>
        <v>42253284</v>
      </c>
    </row>
    <row r="69" spans="1:18" ht="12.5" x14ac:dyDescent="0.25">
      <c r="A69" s="203" t="s">
        <v>1812</v>
      </c>
      <c r="B69" s="285" t="s">
        <v>1813</v>
      </c>
      <c r="C69" s="285" t="s">
        <v>423</v>
      </c>
      <c r="D69" s="285" t="s">
        <v>1814</v>
      </c>
      <c r="E69" s="285" t="s">
        <v>436</v>
      </c>
      <c r="F69" s="285" t="s">
        <v>494</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423</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423</v>
      </c>
      <c r="D72" s="285" t="s">
        <v>2649</v>
      </c>
      <c r="E72" s="285" t="s">
        <v>2650</v>
      </c>
      <c r="F72" s="285" t="s">
        <v>2651</v>
      </c>
      <c r="G72" s="285" t="s">
        <v>2652</v>
      </c>
      <c r="H72" s="285" t="s">
        <v>2653</v>
      </c>
      <c r="I72" s="285" t="s">
        <v>2654</v>
      </c>
      <c r="J72" s="285" t="s">
        <v>425</v>
      </c>
      <c r="K72" s="285" t="s">
        <v>2654</v>
      </c>
      <c r="L72" s="286">
        <v>421905656180</v>
      </c>
      <c r="M72" s="285" t="s">
        <v>2359</v>
      </c>
      <c r="N72" s="285"/>
      <c r="O72" s="285"/>
      <c r="P72" s="285"/>
      <c r="Q72" s="213"/>
      <c r="R72" s="276" t="str">
        <f t="shared" si="0"/>
        <v>37832743</v>
      </c>
    </row>
    <row r="73" spans="1:18" x14ac:dyDescent="0.2">
      <c r="A73" s="203" t="s">
        <v>2655</v>
      </c>
      <c r="B73" s="285" t="s">
        <v>2656</v>
      </c>
      <c r="C73" s="285" t="s">
        <v>423</v>
      </c>
      <c r="D73" s="285" t="s">
        <v>2657</v>
      </c>
      <c r="E73" s="285" t="s">
        <v>424</v>
      </c>
      <c r="F73" s="285" t="s">
        <v>817</v>
      </c>
      <c r="G73" s="285" t="s">
        <v>2658</v>
      </c>
      <c r="H73" s="285" t="s">
        <v>2659</v>
      </c>
      <c r="I73" s="285" t="s">
        <v>2660</v>
      </c>
      <c r="J73" s="285" t="s">
        <v>425</v>
      </c>
      <c r="K73" s="285" t="s">
        <v>2660</v>
      </c>
      <c r="L73" s="286">
        <v>421905168178</v>
      </c>
      <c r="M73" s="285" t="s">
        <v>2359</v>
      </c>
      <c r="N73" s="285"/>
      <c r="O73" s="285"/>
      <c r="P73" s="285"/>
      <c r="Q73" s="213"/>
      <c r="R73" s="276" t="str">
        <f t="shared" si="0"/>
        <v>42007445</v>
      </c>
    </row>
    <row r="74" spans="1:18" ht="12.5" x14ac:dyDescent="0.25">
      <c r="A74" s="203" t="s">
        <v>1821</v>
      </c>
      <c r="B74" s="285" t="s">
        <v>1822</v>
      </c>
      <c r="C74" s="285" t="s">
        <v>423</v>
      </c>
      <c r="D74" s="285" t="s">
        <v>1823</v>
      </c>
      <c r="E74" s="285" t="s">
        <v>502</v>
      </c>
      <c r="F74" s="285" t="s">
        <v>503</v>
      </c>
      <c r="G74" s="313" t="s">
        <v>1824</v>
      </c>
      <c r="H74" s="285" t="s">
        <v>1825</v>
      </c>
      <c r="I74" s="285" t="s">
        <v>1826</v>
      </c>
      <c r="J74" s="285" t="s">
        <v>425</v>
      </c>
      <c r="K74" s="285" t="s">
        <v>1827</v>
      </c>
      <c r="L74" s="286">
        <v>421905897072</v>
      </c>
      <c r="M74" s="285" t="s">
        <v>1828</v>
      </c>
      <c r="N74" s="285"/>
      <c r="O74" s="285"/>
      <c r="P74" s="285"/>
      <c r="Q74" s="213"/>
      <c r="R74" s="276" t="str">
        <f t="shared" si="0"/>
        <v>36102181</v>
      </c>
    </row>
    <row r="75" spans="1:18" x14ac:dyDescent="0.2">
      <c r="A75" s="203" t="s">
        <v>2661</v>
      </c>
      <c r="B75" s="285" t="s">
        <v>2662</v>
      </c>
      <c r="C75" s="285" t="s">
        <v>423</v>
      </c>
      <c r="D75" s="285" t="s">
        <v>2663</v>
      </c>
      <c r="E75" s="285" t="s">
        <v>2664</v>
      </c>
      <c r="F75" s="285" t="s">
        <v>2665</v>
      </c>
      <c r="G75" s="285" t="s">
        <v>2666</v>
      </c>
      <c r="H75" s="285" t="s">
        <v>2667</v>
      </c>
      <c r="I75" s="285" t="s">
        <v>2668</v>
      </c>
      <c r="J75" s="285" t="s">
        <v>425</v>
      </c>
      <c r="K75" s="285" t="s">
        <v>2668</v>
      </c>
      <c r="L75" s="286">
        <v>421948486366</v>
      </c>
      <c r="M75" s="285" t="s">
        <v>2669</v>
      </c>
      <c r="N75" s="285"/>
      <c r="O75" s="285"/>
      <c r="P75" s="285"/>
      <c r="Q75" s="213"/>
      <c r="R75" s="276" t="str">
        <f t="shared" si="0"/>
        <v>42172209</v>
      </c>
    </row>
    <row r="76" spans="1:18" x14ac:dyDescent="0.2">
      <c r="A76" s="203" t="s">
        <v>1829</v>
      </c>
      <c r="B76" s="285" t="s">
        <v>1830</v>
      </c>
      <c r="C76" s="285" t="s">
        <v>423</v>
      </c>
      <c r="D76" s="285" t="s">
        <v>1831</v>
      </c>
      <c r="E76" s="285" t="s">
        <v>430</v>
      </c>
      <c r="F76" s="285" t="s">
        <v>1832</v>
      </c>
      <c r="G76" s="285" t="s">
        <v>1833</v>
      </c>
      <c r="H76" s="285" t="s">
        <v>1834</v>
      </c>
      <c r="I76" s="285" t="s">
        <v>2670</v>
      </c>
      <c r="J76" s="199" t="s">
        <v>427</v>
      </c>
      <c r="K76" s="285"/>
      <c r="L76" s="286">
        <v>421918817207</v>
      </c>
      <c r="M76" s="285" t="s">
        <v>1835</v>
      </c>
      <c r="N76" s="285"/>
      <c r="O76" s="285"/>
      <c r="P76" s="285"/>
      <c r="Q76" s="213"/>
      <c r="R76" s="276" t="str">
        <f t="shared" si="0"/>
        <v>50607332</v>
      </c>
    </row>
    <row r="77" spans="1:18" x14ac:dyDescent="0.2">
      <c r="A77" s="203" t="s">
        <v>2671</v>
      </c>
      <c r="B77" s="285" t="s">
        <v>2672</v>
      </c>
      <c r="C77" s="285" t="s">
        <v>423</v>
      </c>
      <c r="D77" s="285" t="s">
        <v>2673</v>
      </c>
      <c r="E77" s="285" t="s">
        <v>2674</v>
      </c>
      <c r="F77" s="285" t="s">
        <v>2675</v>
      </c>
      <c r="G77" s="285" t="s">
        <v>2676</v>
      </c>
      <c r="H77" s="285" t="s">
        <v>2677</v>
      </c>
      <c r="I77" s="285" t="s">
        <v>2678</v>
      </c>
      <c r="J77" s="285" t="s">
        <v>425</v>
      </c>
      <c r="K77" s="285" t="s">
        <v>2678</v>
      </c>
      <c r="L77" s="286">
        <v>421904339283</v>
      </c>
      <c r="M77" s="285" t="s">
        <v>2679</v>
      </c>
      <c r="N77" s="285"/>
      <c r="O77" s="285"/>
      <c r="P77" s="285"/>
      <c r="Q77" s="213"/>
      <c r="R77" s="276" t="str">
        <f t="shared" si="0"/>
        <v>42279607</v>
      </c>
    </row>
    <row r="78" spans="1:18" x14ac:dyDescent="0.2">
      <c r="A78" s="203" t="s">
        <v>1836</v>
      </c>
      <c r="B78" s="285" t="s">
        <v>1837</v>
      </c>
      <c r="C78" s="285" t="s">
        <v>423</v>
      </c>
      <c r="D78" s="285" t="s">
        <v>1838</v>
      </c>
      <c r="E78" s="285" t="s">
        <v>502</v>
      </c>
      <c r="F78" s="285" t="s">
        <v>1839</v>
      </c>
      <c r="G78" s="285" t="s">
        <v>1840</v>
      </c>
      <c r="H78" s="285" t="s">
        <v>1841</v>
      </c>
      <c r="I78" s="285" t="s">
        <v>1842</v>
      </c>
      <c r="J78" s="285" t="s">
        <v>425</v>
      </c>
      <c r="K78" s="285" t="s">
        <v>1842</v>
      </c>
      <c r="L78" s="286">
        <v>421908842839</v>
      </c>
      <c r="M78" s="285" t="s">
        <v>2680</v>
      </c>
      <c r="N78" s="285"/>
      <c r="O78" s="285"/>
      <c r="P78" s="285"/>
    </row>
    <row r="79" spans="1:18" x14ac:dyDescent="0.2">
      <c r="A79" s="203" t="s">
        <v>2681</v>
      </c>
      <c r="B79" s="285" t="s">
        <v>2682</v>
      </c>
      <c r="C79" s="285" t="s">
        <v>2301</v>
      </c>
      <c r="D79" s="285" t="s">
        <v>2683</v>
      </c>
      <c r="E79" s="285" t="s">
        <v>430</v>
      </c>
      <c r="F79" s="285" t="s">
        <v>542</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423</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x14ac:dyDescent="0.25">
      <c r="A81" s="203" t="s">
        <v>1853</v>
      </c>
      <c r="B81" s="285" t="s">
        <v>1854</v>
      </c>
      <c r="C81" s="285" t="s">
        <v>423</v>
      </c>
      <c r="D81" s="285" t="s">
        <v>1855</v>
      </c>
      <c r="E81" s="285" t="s">
        <v>430</v>
      </c>
      <c r="F81" s="285" t="s">
        <v>826</v>
      </c>
      <c r="G81" s="313" t="s">
        <v>1856</v>
      </c>
      <c r="H81" s="285" t="s">
        <v>1857</v>
      </c>
      <c r="I81" s="285" t="s">
        <v>1858</v>
      </c>
      <c r="J81" s="285" t="s">
        <v>425</v>
      </c>
      <c r="K81" s="285" t="s">
        <v>1858</v>
      </c>
      <c r="L81" s="286">
        <v>421905659005</v>
      </c>
      <c r="M81" s="285" t="s">
        <v>1859</v>
      </c>
      <c r="N81" s="285"/>
      <c r="O81" s="285"/>
      <c r="P81" s="285"/>
    </row>
    <row r="82" spans="1:16" ht="12.5" x14ac:dyDescent="0.25">
      <c r="A82" s="203" t="s">
        <v>1860</v>
      </c>
      <c r="B82" s="285" t="s">
        <v>1861</v>
      </c>
      <c r="C82" s="285" t="s">
        <v>423</v>
      </c>
      <c r="D82" s="285" t="s">
        <v>1862</v>
      </c>
      <c r="E82" s="285" t="s">
        <v>434</v>
      </c>
      <c r="F82" s="285" t="s">
        <v>435</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423</v>
      </c>
      <c r="D83" s="285" t="s">
        <v>2693</v>
      </c>
      <c r="E83" s="285" t="s">
        <v>430</v>
      </c>
      <c r="F83" s="285" t="s">
        <v>758</v>
      </c>
      <c r="G83" s="285" t="s">
        <v>2694</v>
      </c>
      <c r="H83" s="285" t="s">
        <v>2695</v>
      </c>
      <c r="I83" s="285" t="s">
        <v>2696</v>
      </c>
      <c r="J83" s="285" t="s">
        <v>425</v>
      </c>
      <c r="K83" s="285" t="s">
        <v>2696</v>
      </c>
      <c r="L83" s="286">
        <v>421903413040</v>
      </c>
      <c r="M83" s="285" t="s">
        <v>2697</v>
      </c>
      <c r="N83" s="285"/>
      <c r="O83" s="285"/>
      <c r="P83" s="285"/>
    </row>
    <row r="84" spans="1:16" ht="12.5" x14ac:dyDescent="0.2">
      <c r="A84" s="198" t="s">
        <v>439</v>
      </c>
      <c r="B84" s="199" t="s">
        <v>1867</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1395</v>
      </c>
      <c r="L88" s="316">
        <v>421908965156</v>
      </c>
      <c r="M88" s="200" t="s">
        <v>479</v>
      </c>
      <c r="N88" s="199"/>
      <c r="O88" s="200"/>
      <c r="P88" s="199"/>
    </row>
    <row r="89" spans="1:16" x14ac:dyDescent="0.2">
      <c r="A89" s="198" t="s">
        <v>480</v>
      </c>
      <c r="B89" s="199" t="s">
        <v>481</v>
      </c>
      <c r="C89" s="200" t="s">
        <v>423</v>
      </c>
      <c r="D89" s="200" t="s">
        <v>1364</v>
      </c>
      <c r="E89" s="200" t="s">
        <v>1365</v>
      </c>
      <c r="F89" s="200" t="s">
        <v>1366</v>
      </c>
      <c r="G89" s="265" t="s">
        <v>482</v>
      </c>
      <c r="H89" s="314" t="s">
        <v>483</v>
      </c>
      <c r="I89" s="200" t="s">
        <v>1868</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1396</v>
      </c>
      <c r="L90" s="316" t="s">
        <v>1397</v>
      </c>
      <c r="M90" s="200" t="s">
        <v>491</v>
      </c>
      <c r="N90" s="199"/>
      <c r="O90" s="200"/>
      <c r="P90" s="199"/>
    </row>
    <row r="91" spans="1:16" x14ac:dyDescent="0.2">
      <c r="A91" s="198" t="s">
        <v>492</v>
      </c>
      <c r="B91" s="199" t="s">
        <v>493</v>
      </c>
      <c r="C91" s="200" t="s">
        <v>423</v>
      </c>
      <c r="D91" s="200" t="s">
        <v>1869</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1870</v>
      </c>
      <c r="B93" s="199" t="s">
        <v>1871</v>
      </c>
      <c r="C93" s="200" t="s">
        <v>423</v>
      </c>
      <c r="D93" s="199" t="s">
        <v>1872</v>
      </c>
      <c r="E93" s="199" t="s">
        <v>1873</v>
      </c>
      <c r="F93" s="199" t="s">
        <v>1874</v>
      </c>
      <c r="G93" s="199" t="s">
        <v>1875</v>
      </c>
      <c r="H93" s="199" t="s">
        <v>1876</v>
      </c>
      <c r="I93" s="199" t="s">
        <v>1877</v>
      </c>
      <c r="J93" s="199" t="s">
        <v>427</v>
      </c>
      <c r="K93" s="199" t="s">
        <v>1877</v>
      </c>
      <c r="L93" s="201">
        <v>421917812810</v>
      </c>
      <c r="M93" s="199" t="s">
        <v>1878</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1879</v>
      </c>
      <c r="J94" s="200" t="s">
        <v>427</v>
      </c>
      <c r="K94" s="315" t="s">
        <v>517</v>
      </c>
      <c r="L94" s="316">
        <v>421905162424</v>
      </c>
      <c r="M94" s="200" t="s">
        <v>518</v>
      </c>
      <c r="N94" s="199"/>
      <c r="O94" s="200"/>
      <c r="P94" s="199"/>
    </row>
    <row r="95" spans="1:16" ht="20" x14ac:dyDescent="0.2">
      <c r="A95" s="198" t="s">
        <v>519</v>
      </c>
      <c r="B95" s="199" t="s">
        <v>1880</v>
      </c>
      <c r="C95" s="200" t="s">
        <v>423</v>
      </c>
      <c r="D95" s="200" t="s">
        <v>1367</v>
      </c>
      <c r="E95" s="199" t="s">
        <v>434</v>
      </c>
      <c r="F95" s="200" t="s">
        <v>435</v>
      </c>
      <c r="G95" s="265" t="s">
        <v>520</v>
      </c>
      <c r="H95" s="314" t="s">
        <v>521</v>
      </c>
      <c r="I95" s="200" t="s">
        <v>522</v>
      </c>
      <c r="J95" s="200" t="s">
        <v>427</v>
      </c>
      <c r="K95" s="315" t="s">
        <v>1398</v>
      </c>
      <c r="L95" s="316" t="s">
        <v>1399</v>
      </c>
      <c r="M95" s="200" t="s">
        <v>523</v>
      </c>
      <c r="N95" s="199"/>
      <c r="O95" s="200"/>
      <c r="P95" s="199"/>
    </row>
    <row r="96" spans="1:16" x14ac:dyDescent="0.2">
      <c r="A96" s="203">
        <v>30814910</v>
      </c>
      <c r="B96" s="285" t="s">
        <v>2698</v>
      </c>
      <c r="C96" s="285" t="s">
        <v>423</v>
      </c>
      <c r="D96" s="285" t="s">
        <v>1367</v>
      </c>
      <c r="E96" s="285" t="s">
        <v>2699</v>
      </c>
      <c r="F96" s="285" t="s">
        <v>435</v>
      </c>
      <c r="G96" s="285" t="s">
        <v>2700</v>
      </c>
      <c r="H96" s="285" t="s">
        <v>521</v>
      </c>
      <c r="I96" s="285" t="s">
        <v>522</v>
      </c>
      <c r="J96" s="285" t="s">
        <v>427</v>
      </c>
      <c r="K96" s="285" t="s">
        <v>522</v>
      </c>
      <c r="L96" s="286">
        <v>421905267973</v>
      </c>
      <c r="M96" s="285" t="s">
        <v>523</v>
      </c>
      <c r="N96" s="285"/>
      <c r="O96" s="285"/>
      <c r="P96" s="285"/>
    </row>
    <row r="97" spans="1:16" x14ac:dyDescent="0.2">
      <c r="A97" s="198" t="s">
        <v>1400</v>
      </c>
      <c r="B97" s="199" t="s">
        <v>1401</v>
      </c>
      <c r="C97" s="200" t="s">
        <v>423</v>
      </c>
      <c r="D97" s="200" t="s">
        <v>524</v>
      </c>
      <c r="E97" s="200" t="s">
        <v>430</v>
      </c>
      <c r="F97" s="200" t="s">
        <v>525</v>
      </c>
      <c r="G97" s="265" t="s">
        <v>1402</v>
      </c>
      <c r="H97" s="199" t="s">
        <v>1403</v>
      </c>
      <c r="I97" s="200" t="s">
        <v>1404</v>
      </c>
      <c r="J97" s="200" t="s">
        <v>427</v>
      </c>
      <c r="K97" s="200" t="s">
        <v>1405</v>
      </c>
      <c r="L97" s="201">
        <v>421907696186</v>
      </c>
      <c r="M97" s="200" t="s">
        <v>1406</v>
      </c>
      <c r="N97" s="200"/>
      <c r="O97" s="200"/>
      <c r="P97" s="200"/>
    </row>
    <row r="98" spans="1:16" x14ac:dyDescent="0.2">
      <c r="A98" s="198" t="s">
        <v>1881</v>
      </c>
      <c r="B98" s="199" t="s">
        <v>1882</v>
      </c>
      <c r="C98" s="200" t="s">
        <v>423</v>
      </c>
      <c r="D98" s="200" t="s">
        <v>1883</v>
      </c>
      <c r="E98" s="200" t="s">
        <v>436</v>
      </c>
      <c r="F98" s="200" t="s">
        <v>494</v>
      </c>
      <c r="G98" s="265" t="s">
        <v>1884</v>
      </c>
      <c r="H98" s="199" t="s">
        <v>1885</v>
      </c>
      <c r="I98" s="200" t="s">
        <v>1886</v>
      </c>
      <c r="J98" s="200" t="s">
        <v>427</v>
      </c>
      <c r="K98" s="200" t="s">
        <v>1886</v>
      </c>
      <c r="L98" s="201">
        <v>421918478290</v>
      </c>
      <c r="M98" s="200" t="s">
        <v>1887</v>
      </c>
      <c r="N98" s="200"/>
      <c r="O98" s="200"/>
      <c r="P98" s="200"/>
    </row>
    <row r="99" spans="1:16" x14ac:dyDescent="0.2">
      <c r="A99" s="198" t="s">
        <v>1407</v>
      </c>
      <c r="B99" s="199" t="s">
        <v>1408</v>
      </c>
      <c r="C99" s="200" t="s">
        <v>423</v>
      </c>
      <c r="D99" s="200" t="s">
        <v>1888</v>
      </c>
      <c r="E99" s="200" t="s">
        <v>1889</v>
      </c>
      <c r="F99" s="200" t="s">
        <v>1890</v>
      </c>
      <c r="G99" s="265" t="s">
        <v>1409</v>
      </c>
      <c r="H99" s="199" t="s">
        <v>1410</v>
      </c>
      <c r="I99" s="200" t="s">
        <v>1891</v>
      </c>
      <c r="J99" s="200" t="s">
        <v>425</v>
      </c>
      <c r="K99" s="200" t="s">
        <v>1891</v>
      </c>
      <c r="L99" s="201">
        <v>421907448837</v>
      </c>
      <c r="M99" s="200" t="s">
        <v>1411</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2701</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1412</v>
      </c>
      <c r="P102" s="317"/>
    </row>
    <row r="103" spans="1:16" x14ac:dyDescent="0.2">
      <c r="A103" s="198" t="s">
        <v>1892</v>
      </c>
      <c r="B103" s="199" t="s">
        <v>1893</v>
      </c>
      <c r="C103" s="200" t="s">
        <v>423</v>
      </c>
      <c r="D103" s="200" t="s">
        <v>1894</v>
      </c>
      <c r="E103" s="200" t="s">
        <v>1895</v>
      </c>
      <c r="F103" s="200" t="s">
        <v>1896</v>
      </c>
      <c r="G103" s="199" t="s">
        <v>1897</v>
      </c>
      <c r="H103" s="199" t="s">
        <v>1898</v>
      </c>
      <c r="I103" s="200" t="s">
        <v>1899</v>
      </c>
      <c r="J103" s="200" t="s">
        <v>427</v>
      </c>
      <c r="K103" s="200" t="s">
        <v>1899</v>
      </c>
      <c r="L103" s="201">
        <v>421905607646</v>
      </c>
      <c r="M103" s="200" t="s">
        <v>1900</v>
      </c>
      <c r="N103" s="200"/>
      <c r="O103" s="278"/>
      <c r="P103" s="317"/>
    </row>
    <row r="104" spans="1:16" x14ac:dyDescent="0.2">
      <c r="A104" s="198" t="s">
        <v>1901</v>
      </c>
      <c r="B104" s="199" t="s">
        <v>1902</v>
      </c>
      <c r="C104" s="200" t="s">
        <v>423</v>
      </c>
      <c r="D104" s="199" t="s">
        <v>1903</v>
      </c>
      <c r="E104" s="199" t="s">
        <v>1904</v>
      </c>
      <c r="F104" s="199" t="s">
        <v>1905</v>
      </c>
      <c r="G104" s="265" t="s">
        <v>1906</v>
      </c>
      <c r="H104" s="199" t="s">
        <v>1907</v>
      </c>
      <c r="I104" s="199" t="s">
        <v>1908</v>
      </c>
      <c r="J104" s="199" t="s">
        <v>425</v>
      </c>
      <c r="K104" s="199" t="s">
        <v>1909</v>
      </c>
      <c r="L104" s="201">
        <v>421907344996</v>
      </c>
      <c r="M104" s="199" t="s">
        <v>1910</v>
      </c>
      <c r="N104" s="199"/>
      <c r="O104" s="199"/>
      <c r="P104" s="199"/>
    </row>
    <row r="105" spans="1:16" x14ac:dyDescent="0.2">
      <c r="A105" s="198" t="s">
        <v>1911</v>
      </c>
      <c r="B105" s="199" t="s">
        <v>1912</v>
      </c>
      <c r="C105" s="200" t="s">
        <v>423</v>
      </c>
      <c r="D105" s="199" t="s">
        <v>1913</v>
      </c>
      <c r="E105" s="199" t="s">
        <v>430</v>
      </c>
      <c r="F105" s="199" t="s">
        <v>437</v>
      </c>
      <c r="G105" s="318" t="s">
        <v>1914</v>
      </c>
      <c r="H105" s="199" t="s">
        <v>1915</v>
      </c>
      <c r="I105" s="199" t="s">
        <v>1916</v>
      </c>
      <c r="J105" s="199" t="s">
        <v>427</v>
      </c>
      <c r="K105" s="199" t="s">
        <v>1916</v>
      </c>
      <c r="L105" s="201">
        <v>421903919943</v>
      </c>
      <c r="M105" s="199" t="s">
        <v>1917</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1918</v>
      </c>
      <c r="B107" s="199" t="s">
        <v>1919</v>
      </c>
      <c r="C107" s="200" t="s">
        <v>423</v>
      </c>
      <c r="D107" s="199" t="s">
        <v>1920</v>
      </c>
      <c r="E107" s="199" t="s">
        <v>430</v>
      </c>
      <c r="F107" s="199" t="s">
        <v>1921</v>
      </c>
      <c r="G107" s="199" t="s">
        <v>1922</v>
      </c>
      <c r="H107" s="199" t="s">
        <v>1923</v>
      </c>
      <c r="I107" s="199" t="s">
        <v>1924</v>
      </c>
      <c r="J107" s="199" t="s">
        <v>427</v>
      </c>
      <c r="K107" s="199" t="s">
        <v>1925</v>
      </c>
      <c r="L107" s="201">
        <v>421903204367</v>
      </c>
      <c r="M107" s="199" t="s">
        <v>1926</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1927</v>
      </c>
      <c r="J108" s="199" t="s">
        <v>2702</v>
      </c>
      <c r="K108" s="199" t="s">
        <v>1928</v>
      </c>
      <c r="L108" s="201">
        <v>421911865045</v>
      </c>
      <c r="M108" s="199" t="s">
        <v>562</v>
      </c>
      <c r="N108" s="199"/>
      <c r="O108" s="199"/>
      <c r="P108" s="199" t="s">
        <v>1413</v>
      </c>
    </row>
    <row r="109" spans="1:16" x14ac:dyDescent="0.2">
      <c r="A109" s="198" t="s">
        <v>563</v>
      </c>
      <c r="B109" s="199" t="s">
        <v>564</v>
      </c>
      <c r="C109" s="200" t="s">
        <v>423</v>
      </c>
      <c r="D109" s="200" t="s">
        <v>474</v>
      </c>
      <c r="E109" s="200" t="s">
        <v>430</v>
      </c>
      <c r="F109" s="200" t="s">
        <v>525</v>
      </c>
      <c r="G109" s="199" t="s">
        <v>565</v>
      </c>
      <c r="H109" s="265" t="s">
        <v>566</v>
      </c>
      <c r="I109" s="200" t="s">
        <v>1368</v>
      </c>
      <c r="J109" s="200" t="s">
        <v>838</v>
      </c>
      <c r="K109" s="200" t="s">
        <v>567</v>
      </c>
      <c r="L109" s="201">
        <v>421915177492</v>
      </c>
      <c r="M109" s="200" t="s">
        <v>568</v>
      </c>
      <c r="N109" s="199"/>
      <c r="O109" s="200"/>
      <c r="P109" s="200"/>
    </row>
    <row r="110" spans="1:16" x14ac:dyDescent="0.2">
      <c r="A110" s="198" t="s">
        <v>1929</v>
      </c>
      <c r="B110" s="199" t="s">
        <v>1930</v>
      </c>
      <c r="C110" s="200" t="s">
        <v>423</v>
      </c>
      <c r="D110" s="200" t="s">
        <v>474</v>
      </c>
      <c r="E110" s="199" t="s">
        <v>430</v>
      </c>
      <c r="F110" s="200" t="s">
        <v>525</v>
      </c>
      <c r="G110" s="199" t="s">
        <v>1931</v>
      </c>
      <c r="H110" s="199" t="s">
        <v>1932</v>
      </c>
      <c r="I110" s="199" t="s">
        <v>1933</v>
      </c>
      <c r="J110" s="199" t="s">
        <v>427</v>
      </c>
      <c r="K110" s="199" t="s">
        <v>1933</v>
      </c>
      <c r="L110" s="201">
        <v>421908145184</v>
      </c>
      <c r="M110" s="199" t="s">
        <v>1934</v>
      </c>
      <c r="N110" s="199"/>
      <c r="O110" s="199"/>
      <c r="P110" s="199"/>
    </row>
    <row r="111" spans="1:16" x14ac:dyDescent="0.2">
      <c r="A111" s="198" t="s">
        <v>569</v>
      </c>
      <c r="B111" s="199" t="s">
        <v>570</v>
      </c>
      <c r="C111" s="200" t="s">
        <v>423</v>
      </c>
      <c r="D111" s="199" t="s">
        <v>571</v>
      </c>
      <c r="E111" s="199" t="s">
        <v>428</v>
      </c>
      <c r="F111" s="199" t="s">
        <v>429</v>
      </c>
      <c r="G111" s="199" t="s">
        <v>572</v>
      </c>
      <c r="H111" s="199" t="s">
        <v>1414</v>
      </c>
      <c r="I111" s="199" t="s">
        <v>573</v>
      </c>
      <c r="J111" s="199" t="s">
        <v>509</v>
      </c>
      <c r="K111" s="199" t="s">
        <v>573</v>
      </c>
      <c r="L111" s="316">
        <v>421905380634</v>
      </c>
      <c r="M111" s="319" t="s">
        <v>574</v>
      </c>
      <c r="N111" s="199"/>
      <c r="O111" s="199"/>
      <c r="P111" s="319" t="s">
        <v>1415</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5" x14ac:dyDescent="0.2">
      <c r="A113" s="198" t="s">
        <v>582</v>
      </c>
      <c r="B113" s="199" t="s">
        <v>583</v>
      </c>
      <c r="C113" s="200" t="s">
        <v>423</v>
      </c>
      <c r="D113" s="200" t="s">
        <v>474</v>
      </c>
      <c r="E113" s="199" t="s">
        <v>430</v>
      </c>
      <c r="F113" s="199" t="s">
        <v>525</v>
      </c>
      <c r="G113" s="199" t="s">
        <v>584</v>
      </c>
      <c r="H113" s="312" t="s">
        <v>1935</v>
      </c>
      <c r="I113" s="199" t="s">
        <v>1936</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1937</v>
      </c>
      <c r="B115" s="199" t="s">
        <v>1938</v>
      </c>
      <c r="C115" s="200" t="s">
        <v>423</v>
      </c>
      <c r="D115" s="199" t="s">
        <v>1939</v>
      </c>
      <c r="E115" s="199" t="s">
        <v>1940</v>
      </c>
      <c r="F115" s="199" t="s">
        <v>1941</v>
      </c>
      <c r="G115" s="199" t="s">
        <v>1942</v>
      </c>
      <c r="H115" s="199" t="s">
        <v>1943</v>
      </c>
      <c r="I115" s="199" t="s">
        <v>1944</v>
      </c>
      <c r="J115" s="199" t="s">
        <v>425</v>
      </c>
      <c r="K115" s="199" t="s">
        <v>1944</v>
      </c>
      <c r="L115" s="201">
        <v>421908737634</v>
      </c>
      <c r="M115" s="199" t="s">
        <v>1945</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1416</v>
      </c>
      <c r="B118" s="199" t="s">
        <v>1417</v>
      </c>
      <c r="C118" s="200" t="s">
        <v>423</v>
      </c>
      <c r="D118" s="200" t="s">
        <v>474</v>
      </c>
      <c r="E118" s="199" t="s">
        <v>430</v>
      </c>
      <c r="F118" s="200" t="s">
        <v>475</v>
      </c>
      <c r="G118" s="199" t="s">
        <v>1418</v>
      </c>
      <c r="H118" s="199" t="s">
        <v>1419</v>
      </c>
      <c r="I118" s="199" t="s">
        <v>1420</v>
      </c>
      <c r="J118" s="199" t="s">
        <v>427</v>
      </c>
      <c r="K118" s="199" t="s">
        <v>1420</v>
      </c>
      <c r="L118" s="201">
        <v>421917800004</v>
      </c>
      <c r="M118" s="199" t="s">
        <v>1421</v>
      </c>
      <c r="N118" s="199"/>
      <c r="O118" s="199"/>
      <c r="P118" s="199"/>
    </row>
    <row r="119" spans="1:16" x14ac:dyDescent="0.2">
      <c r="A119" s="198" t="s">
        <v>1946</v>
      </c>
      <c r="B119" s="199" t="s">
        <v>1947</v>
      </c>
      <c r="C119" s="200" t="s">
        <v>423</v>
      </c>
      <c r="D119" s="200" t="s">
        <v>1948</v>
      </c>
      <c r="E119" s="199" t="s">
        <v>430</v>
      </c>
      <c r="F119" s="200" t="s">
        <v>1949</v>
      </c>
      <c r="G119" s="199" t="s">
        <v>1950</v>
      </c>
      <c r="H119" s="199" t="s">
        <v>1951</v>
      </c>
      <c r="I119" s="199" t="s">
        <v>1952</v>
      </c>
      <c r="J119" s="199" t="s">
        <v>427</v>
      </c>
      <c r="K119" s="199" t="s">
        <v>1952</v>
      </c>
      <c r="L119" s="201">
        <v>421918796233</v>
      </c>
      <c r="M119" s="199" t="s">
        <v>1953</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1369</v>
      </c>
      <c r="H121" s="265" t="s">
        <v>1370</v>
      </c>
      <c r="I121" s="200" t="s">
        <v>623</v>
      </c>
      <c r="J121" s="200" t="s">
        <v>427</v>
      </c>
      <c r="K121" s="200" t="s">
        <v>2703</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1422</v>
      </c>
      <c r="P127" s="199" t="s">
        <v>1423</v>
      </c>
    </row>
    <row r="128" spans="1:16" ht="12.5" x14ac:dyDescent="0.2">
      <c r="A128" s="198" t="s">
        <v>1954</v>
      </c>
      <c r="B128" s="199" t="s">
        <v>1955</v>
      </c>
      <c r="C128" s="200" t="s">
        <v>423</v>
      </c>
      <c r="D128" s="200" t="s">
        <v>474</v>
      </c>
      <c r="E128" s="199" t="s">
        <v>430</v>
      </c>
      <c r="F128" s="199" t="s">
        <v>475</v>
      </c>
      <c r="G128" s="321" t="s">
        <v>1956</v>
      </c>
      <c r="H128" s="321" t="s">
        <v>1957</v>
      </c>
      <c r="I128" s="199" t="s">
        <v>1958</v>
      </c>
      <c r="J128" s="199" t="s">
        <v>425</v>
      </c>
      <c r="K128" s="199" t="s">
        <v>1959</v>
      </c>
      <c r="L128" s="201">
        <v>421904260194</v>
      </c>
      <c r="M128" s="199" t="s">
        <v>1960</v>
      </c>
      <c r="N128" s="199"/>
      <c r="O128" s="199"/>
      <c r="P128" s="199"/>
    </row>
    <row r="129" spans="1:16" ht="12.5" x14ac:dyDescent="0.2">
      <c r="A129" s="198" t="s">
        <v>670</v>
      </c>
      <c r="B129" s="199" t="s">
        <v>671</v>
      </c>
      <c r="C129" s="200" t="s">
        <v>423</v>
      </c>
      <c r="D129" s="200" t="s">
        <v>474</v>
      </c>
      <c r="E129" s="199" t="s">
        <v>430</v>
      </c>
      <c r="F129" s="200" t="s">
        <v>525</v>
      </c>
      <c r="G129" s="312" t="s">
        <v>2704</v>
      </c>
      <c r="H129" s="199" t="s">
        <v>2705</v>
      </c>
      <c r="I129" s="199" t="s">
        <v>2706</v>
      </c>
      <c r="J129" s="199" t="s">
        <v>425</v>
      </c>
      <c r="K129" s="199" t="s">
        <v>2706</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1961</v>
      </c>
      <c r="E131" s="199" t="s">
        <v>1962</v>
      </c>
      <c r="F131" s="199" t="s">
        <v>1963</v>
      </c>
      <c r="G131" s="199" t="s">
        <v>682</v>
      </c>
      <c r="H131" s="199" t="s">
        <v>683</v>
      </c>
      <c r="I131" s="199" t="s">
        <v>1964</v>
      </c>
      <c r="J131" s="199" t="s">
        <v>427</v>
      </c>
      <c r="K131" s="199" t="s">
        <v>1964</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1424</v>
      </c>
      <c r="B133" s="199" t="s">
        <v>1425</v>
      </c>
      <c r="C133" s="200" t="s">
        <v>423</v>
      </c>
      <c r="D133" s="200" t="s">
        <v>1426</v>
      </c>
      <c r="E133" s="200" t="s">
        <v>1427</v>
      </c>
      <c r="F133" s="200" t="s">
        <v>1428</v>
      </c>
      <c r="G133" s="265" t="s">
        <v>1429</v>
      </c>
      <c r="H133" s="199" t="s">
        <v>1430</v>
      </c>
      <c r="I133" s="200" t="s">
        <v>1431</v>
      </c>
      <c r="J133" s="200" t="s">
        <v>425</v>
      </c>
      <c r="K133" s="200" t="s">
        <v>1431</v>
      </c>
      <c r="L133" s="201">
        <v>421903996977</v>
      </c>
      <c r="M133" s="200" t="s">
        <v>1432</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1433</v>
      </c>
      <c r="P135" s="199"/>
    </row>
    <row r="136" spans="1:16" x14ac:dyDescent="0.2">
      <c r="A136" s="178" t="s">
        <v>1965</v>
      </c>
      <c r="B136" s="277" t="s">
        <v>1966</v>
      </c>
      <c r="C136" s="200" t="s">
        <v>423</v>
      </c>
      <c r="D136" s="277" t="s">
        <v>1967</v>
      </c>
      <c r="E136" s="277" t="s">
        <v>1427</v>
      </c>
      <c r="F136" s="277" t="s">
        <v>1428</v>
      </c>
      <c r="G136" s="277" t="s">
        <v>1968</v>
      </c>
      <c r="H136" s="277" t="s">
        <v>1969</v>
      </c>
      <c r="I136" s="277" t="s">
        <v>1970</v>
      </c>
      <c r="J136" s="199" t="s">
        <v>427</v>
      </c>
      <c r="K136" s="277" t="s">
        <v>1971</v>
      </c>
      <c r="L136" s="322">
        <v>421905762340</v>
      </c>
      <c r="M136" s="277" t="s">
        <v>1972</v>
      </c>
      <c r="N136" s="277"/>
      <c r="O136" s="277"/>
      <c r="P136" s="277"/>
    </row>
    <row r="137" spans="1:16" x14ac:dyDescent="0.2">
      <c r="A137" s="203" t="s">
        <v>2708</v>
      </c>
      <c r="B137" s="285" t="s">
        <v>2709</v>
      </c>
      <c r="C137" s="285" t="s">
        <v>423</v>
      </c>
      <c r="D137" s="285" t="s">
        <v>2710</v>
      </c>
      <c r="E137" s="285" t="s">
        <v>436</v>
      </c>
      <c r="F137" s="285" t="s">
        <v>494</v>
      </c>
      <c r="G137" s="285" t="s">
        <v>2711</v>
      </c>
      <c r="H137" s="285" t="s">
        <v>496</v>
      </c>
      <c r="I137" s="285" t="s">
        <v>497</v>
      </c>
      <c r="J137" s="285" t="s">
        <v>425</v>
      </c>
      <c r="K137" s="285" t="s">
        <v>497</v>
      </c>
      <c r="L137" s="286">
        <v>421911361044</v>
      </c>
      <c r="M137" s="285" t="s">
        <v>2712</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1973</v>
      </c>
      <c r="O141" s="199"/>
      <c r="P141" s="199"/>
    </row>
    <row r="142" spans="1:16" x14ac:dyDescent="0.2">
      <c r="A142" s="178" t="s">
        <v>1434</v>
      </c>
      <c r="B142" s="277" t="s">
        <v>1435</v>
      </c>
      <c r="C142" s="200" t="s">
        <v>423</v>
      </c>
      <c r="D142" s="277" t="s">
        <v>1436</v>
      </c>
      <c r="E142" s="277" t="s">
        <v>430</v>
      </c>
      <c r="F142" s="277" t="s">
        <v>426</v>
      </c>
      <c r="G142" s="277" t="s">
        <v>1437</v>
      </c>
      <c r="H142" s="277" t="s">
        <v>1438</v>
      </c>
      <c r="I142" s="277" t="s">
        <v>1439</v>
      </c>
      <c r="J142" s="277" t="s">
        <v>425</v>
      </c>
      <c r="K142" s="277" t="s">
        <v>1440</v>
      </c>
      <c r="L142" s="322" t="s">
        <v>1441</v>
      </c>
      <c r="M142" s="277" t="s">
        <v>1442</v>
      </c>
      <c r="N142" s="277"/>
      <c r="O142" s="277"/>
      <c r="P142" s="277"/>
    </row>
    <row r="143" spans="1:16" x14ac:dyDescent="0.2">
      <c r="A143" s="203" t="s">
        <v>2713</v>
      </c>
      <c r="B143" s="285" t="s">
        <v>2714</v>
      </c>
      <c r="C143" s="285" t="s">
        <v>423</v>
      </c>
      <c r="D143" s="285" t="s">
        <v>953</v>
      </c>
      <c r="E143" s="285" t="s">
        <v>431</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739</v>
      </c>
      <c r="B144" s="199" t="s">
        <v>740</v>
      </c>
      <c r="C144" s="200" t="s">
        <v>423</v>
      </c>
      <c r="D144" s="199" t="s">
        <v>1371</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1443</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2721</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1444</v>
      </c>
    </row>
    <row r="159" spans="1:16" x14ac:dyDescent="0.2">
      <c r="A159" s="198" t="s">
        <v>1974</v>
      </c>
      <c r="B159" s="199" t="s">
        <v>1975</v>
      </c>
      <c r="C159" s="200" t="s">
        <v>423</v>
      </c>
      <c r="D159" s="200" t="s">
        <v>1976</v>
      </c>
      <c r="E159" s="200" t="s">
        <v>431</v>
      </c>
      <c r="F159" s="200" t="s">
        <v>725</v>
      </c>
      <c r="G159" s="265" t="s">
        <v>1977</v>
      </c>
      <c r="H159" s="265" t="s">
        <v>1978</v>
      </c>
      <c r="I159" s="200" t="s">
        <v>1979</v>
      </c>
      <c r="J159" s="200" t="s">
        <v>425</v>
      </c>
      <c r="K159" s="200" t="s">
        <v>1979</v>
      </c>
      <c r="L159" s="316">
        <v>421915802888</v>
      </c>
      <c r="M159" s="200" t="s">
        <v>1980</v>
      </c>
      <c r="N159" s="200"/>
      <c r="O159" s="200"/>
      <c r="P159" s="200"/>
    </row>
    <row r="160" spans="1:16" x14ac:dyDescent="0.2">
      <c r="A160" s="198" t="s">
        <v>1981</v>
      </c>
      <c r="B160" s="199" t="s">
        <v>1982</v>
      </c>
      <c r="C160" s="200" t="s">
        <v>423</v>
      </c>
      <c r="D160" s="200" t="s">
        <v>1983</v>
      </c>
      <c r="E160" s="199" t="s">
        <v>430</v>
      </c>
      <c r="F160" s="199" t="s">
        <v>1984</v>
      </c>
      <c r="G160" s="199" t="s">
        <v>1985</v>
      </c>
      <c r="H160" s="199" t="s">
        <v>1986</v>
      </c>
      <c r="I160" s="199" t="s">
        <v>1987</v>
      </c>
      <c r="J160" s="199" t="s">
        <v>427</v>
      </c>
      <c r="K160" s="199" t="s">
        <v>1987</v>
      </c>
      <c r="L160" s="201">
        <v>421905343077</v>
      </c>
      <c r="M160" s="199" t="s">
        <v>1988</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1989</v>
      </c>
      <c r="J162" s="285" t="s">
        <v>872</v>
      </c>
      <c r="K162" s="285" t="s">
        <v>2722</v>
      </c>
      <c r="L162" s="286" t="s">
        <v>2723</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1990</v>
      </c>
      <c r="I164" s="200" t="s">
        <v>884</v>
      </c>
      <c r="J164" s="200" t="s">
        <v>427</v>
      </c>
      <c r="K164" s="200" t="s">
        <v>1445</v>
      </c>
      <c r="L164" s="201">
        <v>421915499077</v>
      </c>
      <c r="M164" s="200" t="s">
        <v>885</v>
      </c>
      <c r="N164" s="200"/>
      <c r="O164" s="200"/>
      <c r="P164" s="200"/>
    </row>
    <row r="165" spans="1:16" x14ac:dyDescent="0.2">
      <c r="A165" s="198" t="s">
        <v>886</v>
      </c>
      <c r="B165" s="199" t="s">
        <v>887</v>
      </c>
      <c r="C165" s="200" t="s">
        <v>423</v>
      </c>
      <c r="D165" s="200" t="s">
        <v>1991</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1992</v>
      </c>
      <c r="B166" s="199" t="s">
        <v>1993</v>
      </c>
      <c r="C166" s="200" t="s">
        <v>423</v>
      </c>
      <c r="D166" s="199" t="s">
        <v>1994</v>
      </c>
      <c r="E166" s="199" t="s">
        <v>430</v>
      </c>
      <c r="F166" s="199" t="s">
        <v>893</v>
      </c>
      <c r="G166" s="265" t="s">
        <v>1995</v>
      </c>
      <c r="H166" s="265" t="s">
        <v>1996</v>
      </c>
      <c r="I166" s="199" t="s">
        <v>1997</v>
      </c>
      <c r="J166" s="199" t="s">
        <v>427</v>
      </c>
      <c r="K166" s="199" t="s">
        <v>1997</v>
      </c>
      <c r="L166" s="201">
        <v>421915902632</v>
      </c>
      <c r="M166" s="199" t="s">
        <v>1998</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1999</v>
      </c>
      <c r="B171" s="277" t="s">
        <v>2000</v>
      </c>
      <c r="C171" s="200" t="s">
        <v>423</v>
      </c>
      <c r="D171" s="277" t="s">
        <v>2001</v>
      </c>
      <c r="E171" s="277" t="s">
        <v>2002</v>
      </c>
      <c r="F171" s="277" t="s">
        <v>2003</v>
      </c>
      <c r="G171" s="277" t="s">
        <v>2004</v>
      </c>
      <c r="H171" s="277" t="s">
        <v>2005</v>
      </c>
      <c r="I171" s="277" t="s">
        <v>2006</v>
      </c>
      <c r="J171" s="277" t="s">
        <v>427</v>
      </c>
      <c r="K171" s="277" t="s">
        <v>2006</v>
      </c>
      <c r="L171" s="322">
        <v>421905533719</v>
      </c>
      <c r="M171" s="277" t="s">
        <v>2724</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1446</v>
      </c>
      <c r="B174" s="199" t="s">
        <v>1447</v>
      </c>
      <c r="C174" s="200" t="s">
        <v>423</v>
      </c>
      <c r="D174" s="200" t="s">
        <v>1448</v>
      </c>
      <c r="E174" s="200" t="s">
        <v>434</v>
      </c>
      <c r="F174" s="200" t="s">
        <v>433</v>
      </c>
      <c r="G174" s="265" t="s">
        <v>1449</v>
      </c>
      <c r="H174" s="199" t="s">
        <v>1450</v>
      </c>
      <c r="I174" s="200" t="s">
        <v>1451</v>
      </c>
      <c r="J174" s="200" t="s">
        <v>425</v>
      </c>
      <c r="K174" s="200"/>
      <c r="L174" s="201">
        <v>421907953701</v>
      </c>
      <c r="M174" s="200" t="s">
        <v>2007</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2008</v>
      </c>
      <c r="B177" s="199" t="s">
        <v>2009</v>
      </c>
      <c r="C177" s="200" t="s">
        <v>423</v>
      </c>
      <c r="D177" s="199" t="s">
        <v>2010</v>
      </c>
      <c r="E177" s="277" t="s">
        <v>2011</v>
      </c>
      <c r="F177" s="199" t="s">
        <v>2012</v>
      </c>
      <c r="G177" s="265" t="s">
        <v>2013</v>
      </c>
      <c r="H177" s="265" t="s">
        <v>2014</v>
      </c>
      <c r="I177" s="199" t="s">
        <v>2015</v>
      </c>
      <c r="J177" s="199" t="s">
        <v>427</v>
      </c>
      <c r="K177" s="199" t="s">
        <v>2015</v>
      </c>
      <c r="L177" s="201">
        <v>421908553335</v>
      </c>
      <c r="M177" s="199" t="s">
        <v>2016</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 x14ac:dyDescent="0.2">
      <c r="A179" s="178" t="s">
        <v>1452</v>
      </c>
      <c r="B179" s="318" t="s">
        <v>1453</v>
      </c>
      <c r="C179" s="200" t="s">
        <v>423</v>
      </c>
      <c r="D179" s="277" t="s">
        <v>1436</v>
      </c>
      <c r="E179" s="277" t="s">
        <v>430</v>
      </c>
      <c r="F179" s="277" t="s">
        <v>426</v>
      </c>
      <c r="G179" s="277" t="s">
        <v>1454</v>
      </c>
      <c r="H179" s="277" t="s">
        <v>1455</v>
      </c>
      <c r="I179" s="277" t="s">
        <v>1439</v>
      </c>
      <c r="J179" s="277" t="s">
        <v>425</v>
      </c>
      <c r="K179" s="277" t="s">
        <v>2017</v>
      </c>
      <c r="L179" s="323" t="s">
        <v>1456</v>
      </c>
      <c r="M179" s="277" t="s">
        <v>1457</v>
      </c>
      <c r="N179" s="277"/>
      <c r="O179" s="277"/>
      <c r="P179" s="277"/>
    </row>
    <row r="180" spans="1:16" x14ac:dyDescent="0.2">
      <c r="A180" s="178" t="s">
        <v>965</v>
      </c>
      <c r="B180" s="277" t="s">
        <v>966</v>
      </c>
      <c r="C180" s="277" t="s">
        <v>423</v>
      </c>
      <c r="D180" s="200" t="s">
        <v>1458</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5" x14ac:dyDescent="0.25">
      <c r="A183" s="178" t="s">
        <v>2018</v>
      </c>
      <c r="B183" s="277" t="s">
        <v>2019</v>
      </c>
      <c r="C183" s="277" t="s">
        <v>423</v>
      </c>
      <c r="D183" s="200" t="s">
        <v>2020</v>
      </c>
      <c r="E183" s="277" t="s">
        <v>430</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423</v>
      </c>
      <c r="D185" s="285" t="s">
        <v>2738</v>
      </c>
      <c r="E185" s="285" t="s">
        <v>2739</v>
      </c>
      <c r="F185" s="285" t="s">
        <v>2740</v>
      </c>
      <c r="G185" s="285" t="s">
        <v>2741</v>
      </c>
      <c r="H185" s="285" t="s">
        <v>2742</v>
      </c>
      <c r="I185" s="285" t="s">
        <v>2743</v>
      </c>
      <c r="J185" s="285" t="s">
        <v>425</v>
      </c>
      <c r="K185" s="285" t="s">
        <v>2744</v>
      </c>
      <c r="L185" s="286">
        <v>421944608826</v>
      </c>
      <c r="M185" s="285" t="s">
        <v>2359</v>
      </c>
      <c r="N185" s="285"/>
      <c r="O185" s="285"/>
      <c r="P185" s="285"/>
    </row>
    <row r="186" spans="1:16" x14ac:dyDescent="0.2">
      <c r="A186" s="203" t="s">
        <v>2745</v>
      </c>
      <c r="B186" s="285" t="s">
        <v>2746</v>
      </c>
      <c r="C186" s="285" t="s">
        <v>423</v>
      </c>
      <c r="D186" s="285" t="s">
        <v>2747</v>
      </c>
      <c r="E186" s="285" t="s">
        <v>2707</v>
      </c>
      <c r="F186" s="285" t="s">
        <v>1016</v>
      </c>
      <c r="G186" s="285" t="s">
        <v>2748</v>
      </c>
      <c r="H186" s="285" t="s">
        <v>2749</v>
      </c>
      <c r="I186" s="285" t="s">
        <v>2750</v>
      </c>
      <c r="J186" s="285" t="s">
        <v>425</v>
      </c>
      <c r="K186" s="285" t="s">
        <v>2750</v>
      </c>
      <c r="L186" s="286">
        <v>421903226107</v>
      </c>
      <c r="M186" s="285" t="s">
        <v>2751</v>
      </c>
      <c r="N186" s="285"/>
      <c r="O186" s="285"/>
      <c r="P186" s="285"/>
    </row>
    <row r="187" spans="1:16" x14ac:dyDescent="0.2">
      <c r="A187" s="203" t="s">
        <v>2752</v>
      </c>
      <c r="B187" s="285" t="s">
        <v>2753</v>
      </c>
      <c r="C187" s="285" t="s">
        <v>423</v>
      </c>
      <c r="D187" s="285" t="s">
        <v>2754</v>
      </c>
      <c r="E187" s="285" t="s">
        <v>2755</v>
      </c>
      <c r="F187" s="285" t="s">
        <v>2756</v>
      </c>
      <c r="G187" s="285" t="s">
        <v>2359</v>
      </c>
      <c r="H187" s="285" t="s">
        <v>2757</v>
      </c>
      <c r="I187" s="285" t="s">
        <v>2758</v>
      </c>
      <c r="J187" s="285" t="s">
        <v>425</v>
      </c>
      <c r="K187" s="285" t="s">
        <v>2359</v>
      </c>
      <c r="L187" s="286" t="s">
        <v>2359</v>
      </c>
      <c r="M187" s="285" t="s">
        <v>2759</v>
      </c>
      <c r="N187" s="285"/>
      <c r="O187" s="285"/>
      <c r="P187" s="285"/>
    </row>
    <row r="188" spans="1:16" ht="12.5" x14ac:dyDescent="0.25">
      <c r="A188" s="203" t="s">
        <v>2028</v>
      </c>
      <c r="B188" s="285" t="s">
        <v>2029</v>
      </c>
      <c r="C188" s="285" t="s">
        <v>2030</v>
      </c>
      <c r="D188" s="285" t="s">
        <v>2031</v>
      </c>
      <c r="E188" s="285" t="s">
        <v>430</v>
      </c>
      <c r="F188" s="285" t="s">
        <v>525</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423</v>
      </c>
      <c r="D189" s="285" t="s">
        <v>2039</v>
      </c>
      <c r="E189" s="285" t="s">
        <v>430</v>
      </c>
      <c r="F189" s="285" t="s">
        <v>551</v>
      </c>
      <c r="G189" s="285" t="s">
        <v>2040</v>
      </c>
      <c r="H189" s="285" t="s">
        <v>2041</v>
      </c>
      <c r="I189" s="285" t="s">
        <v>752</v>
      </c>
      <c r="J189" s="285" t="s">
        <v>425</v>
      </c>
      <c r="K189" s="285" t="s">
        <v>752</v>
      </c>
      <c r="L189" s="286">
        <v>421905245825</v>
      </c>
      <c r="M189" s="285" t="s">
        <v>2042</v>
      </c>
      <c r="N189" s="285"/>
      <c r="O189" s="285"/>
      <c r="P189" s="285"/>
    </row>
    <row r="190" spans="1:16" x14ac:dyDescent="0.2">
      <c r="A190" s="203" t="s">
        <v>2237</v>
      </c>
      <c r="B190" s="285" t="s">
        <v>2238</v>
      </c>
      <c r="C190" s="285" t="s">
        <v>423</v>
      </c>
      <c r="D190" s="285" t="s">
        <v>2239</v>
      </c>
      <c r="E190" s="285" t="s">
        <v>430</v>
      </c>
      <c r="F190" s="285" t="s">
        <v>2240</v>
      </c>
      <c r="G190" s="285" t="s">
        <v>2241</v>
      </c>
      <c r="H190" s="285" t="s">
        <v>2242</v>
      </c>
      <c r="I190" s="285" t="s">
        <v>2243</v>
      </c>
      <c r="J190" s="277" t="s">
        <v>427</v>
      </c>
      <c r="K190" s="285"/>
      <c r="L190" s="286"/>
      <c r="M190" s="285" t="s">
        <v>2244</v>
      </c>
      <c r="N190" s="285"/>
      <c r="O190" s="285"/>
      <c r="P190" s="285"/>
    </row>
    <row r="191" spans="1:16" x14ac:dyDescent="0.2">
      <c r="A191" s="203" t="s">
        <v>2760</v>
      </c>
      <c r="B191" s="285" t="s">
        <v>2761</v>
      </c>
      <c r="C191" s="285" t="s">
        <v>423</v>
      </c>
      <c r="D191" s="285" t="s">
        <v>2762</v>
      </c>
      <c r="E191" s="285" t="s">
        <v>434</v>
      </c>
      <c r="F191" s="285" t="s">
        <v>435</v>
      </c>
      <c r="G191" s="285" t="s">
        <v>2763</v>
      </c>
      <c r="H191" s="285" t="s">
        <v>2764</v>
      </c>
      <c r="I191" s="285" t="s">
        <v>2765</v>
      </c>
      <c r="J191" s="285" t="s">
        <v>427</v>
      </c>
      <c r="K191" s="285" t="s">
        <v>2765</v>
      </c>
      <c r="L191" s="286">
        <v>421911830220</v>
      </c>
      <c r="M191" s="285" t="s">
        <v>2766</v>
      </c>
      <c r="N191" s="285"/>
      <c r="O191" s="285"/>
      <c r="P191" s="285"/>
    </row>
    <row r="192" spans="1:16" x14ac:dyDescent="0.2">
      <c r="A192" s="203" t="s">
        <v>2767</v>
      </c>
      <c r="B192" s="285" t="s">
        <v>2768</v>
      </c>
      <c r="C192" s="285" t="s">
        <v>423</v>
      </c>
      <c r="D192" s="285" t="s">
        <v>2769</v>
      </c>
      <c r="E192" s="285" t="s">
        <v>430</v>
      </c>
      <c r="F192" s="285" t="s">
        <v>758</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423</v>
      </c>
      <c r="D193" s="285" t="s">
        <v>2776</v>
      </c>
      <c r="E193" s="285" t="s">
        <v>1710</v>
      </c>
      <c r="F193" s="285" t="s">
        <v>1779</v>
      </c>
      <c r="G193" s="285" t="s">
        <v>2777</v>
      </c>
      <c r="H193" s="285" t="s">
        <v>2778</v>
      </c>
      <c r="I193" s="285" t="s">
        <v>2779</v>
      </c>
      <c r="J193" s="285" t="s">
        <v>425</v>
      </c>
      <c r="K193" s="285" t="s">
        <v>2779</v>
      </c>
      <c r="L193" s="286">
        <v>421905315540</v>
      </c>
      <c r="M193" s="285" t="s">
        <v>2780</v>
      </c>
      <c r="N193" s="285"/>
      <c r="O193" s="285"/>
      <c r="P193" s="285"/>
    </row>
    <row r="194" spans="1:16" x14ac:dyDescent="0.2">
      <c r="A194" s="203" t="s">
        <v>2781</v>
      </c>
      <c r="B194" s="285" t="s">
        <v>2782</v>
      </c>
      <c r="C194" s="285" t="s">
        <v>423</v>
      </c>
      <c r="D194" s="285" t="s">
        <v>2783</v>
      </c>
      <c r="E194" s="285" t="s">
        <v>1873</v>
      </c>
      <c r="F194" s="285" t="s">
        <v>1874</v>
      </c>
      <c r="G194" s="285" t="s">
        <v>2359</v>
      </c>
      <c r="H194" s="285" t="s">
        <v>2784</v>
      </c>
      <c r="I194" s="285" t="s">
        <v>2785</v>
      </c>
      <c r="J194" s="285" t="s">
        <v>427</v>
      </c>
      <c r="K194" s="285" t="s">
        <v>2785</v>
      </c>
      <c r="L194" s="286">
        <v>421948137172</v>
      </c>
      <c r="M194" s="285" t="s">
        <v>2359</v>
      </c>
      <c r="N194" s="285"/>
      <c r="O194" s="285"/>
      <c r="P194" s="285"/>
    </row>
    <row r="195" spans="1:16" x14ac:dyDescent="0.2">
      <c r="A195" s="203" t="s">
        <v>2786</v>
      </c>
      <c r="B195" s="285" t="s">
        <v>2787</v>
      </c>
      <c r="C195" s="285" t="s">
        <v>423</v>
      </c>
      <c r="D195" s="285" t="s">
        <v>2788</v>
      </c>
      <c r="E195" s="285" t="s">
        <v>434</v>
      </c>
      <c r="F195" s="285" t="s">
        <v>433</v>
      </c>
      <c r="G195" s="285" t="s">
        <v>2789</v>
      </c>
      <c r="H195" s="285" t="s">
        <v>2790</v>
      </c>
      <c r="I195" s="285" t="s">
        <v>2791</v>
      </c>
      <c r="J195" s="285" t="s">
        <v>427</v>
      </c>
      <c r="K195" s="285" t="s">
        <v>2792</v>
      </c>
      <c r="L195" s="286">
        <v>421918766009</v>
      </c>
      <c r="M195" s="285" t="s">
        <v>2793</v>
      </c>
      <c r="N195" s="285"/>
      <c r="O195" s="285"/>
      <c r="P195" s="285"/>
    </row>
    <row r="196" spans="1:16" x14ac:dyDescent="0.2">
      <c r="A196" s="198" t="s">
        <v>1459</v>
      </c>
      <c r="B196" s="199" t="s">
        <v>1460</v>
      </c>
      <c r="C196" s="200" t="s">
        <v>423</v>
      </c>
      <c r="D196" s="199" t="s">
        <v>524</v>
      </c>
      <c r="E196" s="199" t="s">
        <v>430</v>
      </c>
      <c r="F196" s="199" t="s">
        <v>525</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423</v>
      </c>
      <c r="D197" s="285" t="s">
        <v>2796</v>
      </c>
      <c r="E197" s="285" t="s">
        <v>2797</v>
      </c>
      <c r="F197" s="285" t="s">
        <v>433</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423</v>
      </c>
      <c r="D198" s="285" t="s">
        <v>2803</v>
      </c>
      <c r="E198" s="285" t="s">
        <v>2804</v>
      </c>
      <c r="F198" s="285" t="s">
        <v>2805</v>
      </c>
      <c r="G198" s="285" t="s">
        <v>2806</v>
      </c>
      <c r="H198" s="285" t="s">
        <v>2807</v>
      </c>
      <c r="I198" s="285" t="s">
        <v>2808</v>
      </c>
      <c r="J198" s="285" t="s">
        <v>425</v>
      </c>
      <c r="K198" s="285" t="s">
        <v>2809</v>
      </c>
      <c r="L198" s="286">
        <v>421908470934</v>
      </c>
      <c r="M198" s="285" t="s">
        <v>2810</v>
      </c>
      <c r="N198" s="285"/>
      <c r="O198" s="285"/>
      <c r="P198" s="285"/>
    </row>
    <row r="199" spans="1:16" x14ac:dyDescent="0.2">
      <c r="A199" s="203" t="s">
        <v>2811</v>
      </c>
      <c r="B199" s="285" t="s">
        <v>2812</v>
      </c>
      <c r="C199" s="285" t="s">
        <v>423</v>
      </c>
      <c r="D199" s="285" t="s">
        <v>2813</v>
      </c>
      <c r="E199" s="285" t="s">
        <v>2814</v>
      </c>
      <c r="F199" s="285" t="s">
        <v>2815</v>
      </c>
      <c r="G199" s="285" t="s">
        <v>2816</v>
      </c>
      <c r="H199" s="285" t="s">
        <v>2817</v>
      </c>
      <c r="I199" s="285" t="s">
        <v>2818</v>
      </c>
      <c r="J199" s="285" t="s">
        <v>427</v>
      </c>
      <c r="K199" s="285" t="s">
        <v>2819</v>
      </c>
      <c r="L199" s="286">
        <v>421903544565</v>
      </c>
      <c r="M199" s="285" t="s">
        <v>2359</v>
      </c>
      <c r="N199" s="285"/>
      <c r="O199" s="285"/>
      <c r="P199" s="285"/>
    </row>
    <row r="200" spans="1:16" x14ac:dyDescent="0.2">
      <c r="A200" s="203" t="s">
        <v>2820</v>
      </c>
      <c r="B200" s="285" t="s">
        <v>2821</v>
      </c>
      <c r="C200" s="285" t="s">
        <v>423</v>
      </c>
      <c r="D200" s="285" t="s">
        <v>2822</v>
      </c>
      <c r="E200" s="285" t="s">
        <v>430</v>
      </c>
      <c r="F200" s="285" t="s">
        <v>551</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423</v>
      </c>
      <c r="D201" s="285" t="s">
        <v>2830</v>
      </c>
      <c r="E201" s="285" t="s">
        <v>430</v>
      </c>
      <c r="F201" s="285" t="s">
        <v>2831</v>
      </c>
      <c r="G201" s="285" t="s">
        <v>2832</v>
      </c>
      <c r="H201" s="285" t="s">
        <v>2833</v>
      </c>
      <c r="I201" s="285" t="s">
        <v>2834</v>
      </c>
      <c r="J201" s="285" t="s">
        <v>425</v>
      </c>
      <c r="K201" s="285" t="s">
        <v>2834</v>
      </c>
      <c r="L201" s="286">
        <v>421903408371</v>
      </c>
      <c r="M201" s="285" t="s">
        <v>2835</v>
      </c>
      <c r="N201" s="285"/>
      <c r="O201" s="285"/>
      <c r="P201" s="285"/>
    </row>
    <row r="202" spans="1:16" x14ac:dyDescent="0.2">
      <c r="A202" s="203" t="s">
        <v>2836</v>
      </c>
      <c r="B202" s="285" t="s">
        <v>2837</v>
      </c>
      <c r="C202" s="285" t="s">
        <v>423</v>
      </c>
      <c r="D202" s="285" t="s">
        <v>2838</v>
      </c>
      <c r="E202" s="285" t="s">
        <v>430</v>
      </c>
      <c r="F202" s="285" t="s">
        <v>826</v>
      </c>
      <c r="G202" s="285" t="s">
        <v>2839</v>
      </c>
      <c r="H202" s="285" t="s">
        <v>2840</v>
      </c>
      <c r="I202" s="285" t="s">
        <v>2841</v>
      </c>
      <c r="J202" s="285" t="s">
        <v>425</v>
      </c>
      <c r="K202" s="285" t="s">
        <v>2841</v>
      </c>
      <c r="L202" s="286">
        <v>421905710859</v>
      </c>
      <c r="M202" s="285" t="s">
        <v>2842</v>
      </c>
      <c r="N202" s="285"/>
      <c r="O202" s="285"/>
      <c r="P202" s="285"/>
    </row>
    <row r="203" spans="1:16" x14ac:dyDescent="0.2">
      <c r="A203" s="203" t="s">
        <v>2843</v>
      </c>
      <c r="B203" s="285" t="s">
        <v>2844</v>
      </c>
      <c r="C203" s="285" t="s">
        <v>423</v>
      </c>
      <c r="D203" s="285" t="s">
        <v>2845</v>
      </c>
      <c r="E203" s="285" t="s">
        <v>2846</v>
      </c>
      <c r="F203" s="285" t="s">
        <v>2847</v>
      </c>
      <c r="G203" s="285" t="s">
        <v>2848</v>
      </c>
      <c r="H203" s="285" t="s">
        <v>2849</v>
      </c>
      <c r="I203" s="285" t="s">
        <v>2850</v>
      </c>
      <c r="J203" s="285" t="s">
        <v>425</v>
      </c>
      <c r="K203" s="285" t="s">
        <v>2850</v>
      </c>
      <c r="L203" s="286">
        <v>421907725303</v>
      </c>
      <c r="M203" s="285" t="s">
        <v>2851</v>
      </c>
      <c r="N203" s="285"/>
      <c r="O203" s="285"/>
      <c r="P203" s="285"/>
    </row>
    <row r="204" spans="1:16" x14ac:dyDescent="0.2">
      <c r="A204" s="203" t="s">
        <v>2043</v>
      </c>
      <c r="B204" s="285" t="s">
        <v>2044</v>
      </c>
      <c r="C204" s="285" t="s">
        <v>423</v>
      </c>
      <c r="D204" s="285" t="s">
        <v>2045</v>
      </c>
      <c r="E204" s="285" t="s">
        <v>434</v>
      </c>
      <c r="F204" s="285" t="s">
        <v>435</v>
      </c>
      <c r="G204" s="285" t="s">
        <v>2046</v>
      </c>
      <c r="H204" s="285" t="s">
        <v>2047</v>
      </c>
      <c r="I204" s="285" t="s">
        <v>2048</v>
      </c>
      <c r="J204" s="285" t="s">
        <v>425</v>
      </c>
      <c r="K204" s="285" t="s">
        <v>2994</v>
      </c>
      <c r="L204" s="286" t="s">
        <v>2995</v>
      </c>
      <c r="M204" s="285" t="s">
        <v>2049</v>
      </c>
      <c r="N204" s="285"/>
      <c r="O204" s="285"/>
      <c r="P204" s="285"/>
    </row>
    <row r="205" spans="1:16" x14ac:dyDescent="0.2">
      <c r="A205" s="203" t="s">
        <v>2852</v>
      </c>
      <c r="B205" s="285" t="s">
        <v>2853</v>
      </c>
      <c r="C205" s="285" t="s">
        <v>423</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423</v>
      </c>
      <c r="D206" s="285" t="s">
        <v>2862</v>
      </c>
      <c r="E206" s="285" t="s">
        <v>1895</v>
      </c>
      <c r="F206" s="285" t="s">
        <v>1896</v>
      </c>
      <c r="G206" s="285" t="s">
        <v>2359</v>
      </c>
      <c r="H206" s="285" t="s">
        <v>2863</v>
      </c>
      <c r="I206" s="285" t="s">
        <v>2864</v>
      </c>
      <c r="J206" s="285" t="s">
        <v>427</v>
      </c>
      <c r="K206" s="285" t="s">
        <v>2359</v>
      </c>
      <c r="L206" s="286" t="s">
        <v>2359</v>
      </c>
      <c r="M206" s="285" t="s">
        <v>2865</v>
      </c>
      <c r="N206" s="285"/>
      <c r="O206" s="285"/>
      <c r="P206" s="285"/>
    </row>
    <row r="207" spans="1:16" x14ac:dyDescent="0.2">
      <c r="A207" s="203" t="s">
        <v>2050</v>
      </c>
      <c r="B207" s="285" t="s">
        <v>2051</v>
      </c>
      <c r="C207" s="285" t="s">
        <v>423</v>
      </c>
      <c r="D207" s="285" t="s">
        <v>2052</v>
      </c>
      <c r="E207" s="285" t="s">
        <v>1873</v>
      </c>
      <c r="F207" s="285" t="s">
        <v>1874</v>
      </c>
      <c r="G207" s="285" t="s">
        <v>2053</v>
      </c>
      <c r="H207" s="285" t="s">
        <v>2992</v>
      </c>
      <c r="I207" s="285" t="s">
        <v>2054</v>
      </c>
      <c r="J207" s="285" t="s">
        <v>425</v>
      </c>
      <c r="K207" s="285" t="s">
        <v>2055</v>
      </c>
      <c r="L207" s="286">
        <v>421949335971</v>
      </c>
      <c r="M207" s="285" t="s">
        <v>2056</v>
      </c>
      <c r="N207" s="285" t="s">
        <v>2866</v>
      </c>
      <c r="O207" s="285"/>
      <c r="P207" s="285"/>
    </row>
    <row r="208" spans="1:16" x14ac:dyDescent="0.2">
      <c r="A208" s="203" t="s">
        <v>2867</v>
      </c>
      <c r="B208" s="285" t="s">
        <v>2868</v>
      </c>
      <c r="C208" s="285" t="s">
        <v>423</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423</v>
      </c>
      <c r="D209" s="285" t="s">
        <v>2877</v>
      </c>
      <c r="E209" s="285" t="s">
        <v>424</v>
      </c>
      <c r="F209" s="285" t="s">
        <v>817</v>
      </c>
      <c r="G209" s="285" t="s">
        <v>2878</v>
      </c>
      <c r="H209" s="285" t="s">
        <v>2879</v>
      </c>
      <c r="I209" s="285" t="s">
        <v>2880</v>
      </c>
      <c r="J209" s="285" t="s">
        <v>425</v>
      </c>
      <c r="K209" s="285" t="s">
        <v>2880</v>
      </c>
      <c r="L209" s="286">
        <v>421903551810</v>
      </c>
      <c r="M209" s="285" t="s">
        <v>2881</v>
      </c>
      <c r="N209" s="285"/>
      <c r="O209" s="285"/>
      <c r="P209" s="285"/>
    </row>
    <row r="210" spans="1:16" x14ac:dyDescent="0.2">
      <c r="A210" s="203" t="s">
        <v>2057</v>
      </c>
      <c r="B210" s="285" t="s">
        <v>2058</v>
      </c>
      <c r="C210" s="285" t="s">
        <v>423</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5" x14ac:dyDescent="0.25">
      <c r="A211" s="203" t="s">
        <v>2066</v>
      </c>
      <c r="B211" s="285" t="s">
        <v>2067</v>
      </c>
      <c r="C211" s="285" t="s">
        <v>423</v>
      </c>
      <c r="D211" s="285" t="s">
        <v>2068</v>
      </c>
      <c r="E211" s="199" t="s">
        <v>430</v>
      </c>
      <c r="F211" s="285" t="s">
        <v>542</v>
      </c>
      <c r="G211" s="313" t="s">
        <v>2069</v>
      </c>
      <c r="H211" s="313" t="s">
        <v>2070</v>
      </c>
      <c r="I211" s="285" t="s">
        <v>2071</v>
      </c>
      <c r="J211" s="285" t="s">
        <v>425</v>
      </c>
      <c r="K211" s="285" t="s">
        <v>2071</v>
      </c>
      <c r="L211" s="286">
        <v>421903851953</v>
      </c>
      <c r="M211" s="285" t="s">
        <v>2072</v>
      </c>
      <c r="N211" s="285"/>
      <c r="O211" s="285"/>
      <c r="P211" s="285"/>
    </row>
    <row r="212" spans="1:16" x14ac:dyDescent="0.2">
      <c r="A212" s="203" t="s">
        <v>2883</v>
      </c>
      <c r="B212" s="285" t="s">
        <v>2884</v>
      </c>
      <c r="C212" s="285" t="s">
        <v>423</v>
      </c>
      <c r="D212" s="285" t="s">
        <v>2885</v>
      </c>
      <c r="E212" s="285" t="s">
        <v>2886</v>
      </c>
      <c r="F212" s="285" t="s">
        <v>2887</v>
      </c>
      <c r="G212" s="285" t="s">
        <v>2888</v>
      </c>
      <c r="H212" s="285" t="s">
        <v>2889</v>
      </c>
      <c r="I212" s="285" t="s">
        <v>2890</v>
      </c>
      <c r="J212" s="285" t="s">
        <v>425</v>
      </c>
      <c r="K212" s="285" t="s">
        <v>2890</v>
      </c>
      <c r="L212" s="286">
        <v>421902366400</v>
      </c>
      <c r="M212" s="285" t="s">
        <v>2891</v>
      </c>
      <c r="N212" s="285"/>
      <c r="O212" s="285"/>
      <c r="P212" s="285"/>
    </row>
    <row r="213" spans="1:16" x14ac:dyDescent="0.2">
      <c r="A213" s="203" t="s">
        <v>2892</v>
      </c>
      <c r="B213" s="285" t="s">
        <v>2893</v>
      </c>
      <c r="C213" s="285" t="s">
        <v>423</v>
      </c>
      <c r="D213" s="285" t="s">
        <v>2894</v>
      </c>
      <c r="E213" s="285" t="s">
        <v>2895</v>
      </c>
      <c r="F213" s="285" t="s">
        <v>2896</v>
      </c>
      <c r="G213" s="285" t="s">
        <v>2897</v>
      </c>
      <c r="H213" s="285" t="s">
        <v>2898</v>
      </c>
      <c r="I213" s="285" t="s">
        <v>2899</v>
      </c>
      <c r="J213" s="285" t="s">
        <v>425</v>
      </c>
      <c r="K213" s="285" t="s">
        <v>2899</v>
      </c>
      <c r="L213" s="286">
        <v>421905495820</v>
      </c>
      <c r="M213" s="285" t="s">
        <v>2900</v>
      </c>
      <c r="N213" s="285"/>
      <c r="O213" s="285"/>
      <c r="P213" s="285"/>
    </row>
    <row r="214" spans="1:16" x14ac:dyDescent="0.2">
      <c r="A214" s="203" t="s">
        <v>2901</v>
      </c>
      <c r="B214" s="285" t="s">
        <v>2902</v>
      </c>
      <c r="C214" s="285" t="s">
        <v>423</v>
      </c>
      <c r="D214" s="285" t="s">
        <v>2903</v>
      </c>
      <c r="E214" s="285" t="s">
        <v>2904</v>
      </c>
      <c r="F214" s="285" t="s">
        <v>2905</v>
      </c>
      <c r="G214" s="285" t="s">
        <v>2906</v>
      </c>
      <c r="H214" s="285" t="s">
        <v>2907</v>
      </c>
      <c r="I214" s="285" t="s">
        <v>2908</v>
      </c>
      <c r="J214" s="285" t="s">
        <v>425</v>
      </c>
      <c r="K214" s="285" t="s">
        <v>2908</v>
      </c>
      <c r="L214" s="286">
        <v>421905356370</v>
      </c>
      <c r="M214" s="285" t="s">
        <v>2909</v>
      </c>
      <c r="N214" s="285"/>
      <c r="O214" s="285"/>
      <c r="P214" s="285"/>
    </row>
    <row r="215" spans="1:16" ht="12.5" x14ac:dyDescent="0.25">
      <c r="A215" s="203" t="s">
        <v>2073</v>
      </c>
      <c r="B215" s="285" t="s">
        <v>2074</v>
      </c>
      <c r="C215" s="285" t="s">
        <v>423</v>
      </c>
      <c r="D215" s="285" t="s">
        <v>2075</v>
      </c>
      <c r="E215" s="285" t="s">
        <v>1427</v>
      </c>
      <c r="F215" s="285" t="s">
        <v>1428</v>
      </c>
      <c r="G215" s="313" t="s">
        <v>2076</v>
      </c>
      <c r="H215" s="285" t="s">
        <v>2077</v>
      </c>
      <c r="I215" s="285" t="s">
        <v>2078</v>
      </c>
      <c r="J215" s="285" t="s">
        <v>425</v>
      </c>
      <c r="K215" s="285" t="s">
        <v>2079</v>
      </c>
      <c r="L215" s="286">
        <v>421907641634</v>
      </c>
      <c r="M215" s="285" t="s">
        <v>2080</v>
      </c>
      <c r="N215" s="285"/>
      <c r="O215" s="285"/>
      <c r="P215" s="285"/>
    </row>
    <row r="216" spans="1:16" x14ac:dyDescent="0.2">
      <c r="A216" s="203" t="s">
        <v>2910</v>
      </c>
      <c r="B216" s="285" t="s">
        <v>2911</v>
      </c>
      <c r="C216" s="285" t="s">
        <v>423</v>
      </c>
      <c r="D216" s="285" t="s">
        <v>2912</v>
      </c>
      <c r="E216" s="285" t="s">
        <v>2374</v>
      </c>
      <c r="F216" s="285" t="s">
        <v>2375</v>
      </c>
      <c r="G216" s="285" t="s">
        <v>2913</v>
      </c>
      <c r="H216" s="285" t="s">
        <v>2914</v>
      </c>
      <c r="I216" s="285" t="s">
        <v>2915</v>
      </c>
      <c r="J216" s="285" t="s">
        <v>425</v>
      </c>
      <c r="K216" s="285" t="s">
        <v>2915</v>
      </c>
      <c r="L216" s="286">
        <v>421903820974</v>
      </c>
      <c r="M216" s="285" t="s">
        <v>2916</v>
      </c>
      <c r="N216" s="285"/>
      <c r="O216" s="285"/>
      <c r="P216" s="285"/>
    </row>
    <row r="217" spans="1:16" ht="12.5" x14ac:dyDescent="0.25">
      <c r="A217" s="203" t="s">
        <v>2081</v>
      </c>
      <c r="B217" s="285" t="s">
        <v>2082</v>
      </c>
      <c r="C217" s="285" t="s">
        <v>423</v>
      </c>
      <c r="D217" s="285" t="s">
        <v>2083</v>
      </c>
      <c r="E217" s="285" t="s">
        <v>2084</v>
      </c>
      <c r="F217" s="285" t="s">
        <v>2085</v>
      </c>
      <c r="G217" s="313" t="s">
        <v>2086</v>
      </c>
      <c r="H217" s="285" t="s">
        <v>2087</v>
      </c>
      <c r="I217" s="285" t="s">
        <v>2088</v>
      </c>
      <c r="J217" s="285" t="s">
        <v>425</v>
      </c>
      <c r="K217" s="285" t="s">
        <v>2089</v>
      </c>
      <c r="L217" s="286">
        <v>421911466881</v>
      </c>
      <c r="M217" s="285" t="s">
        <v>2090</v>
      </c>
      <c r="N217" s="285"/>
      <c r="O217" s="285"/>
      <c r="P217" s="285"/>
    </row>
    <row r="218" spans="1:16" ht="12.5" x14ac:dyDescent="0.25">
      <c r="A218" s="203" t="s">
        <v>2091</v>
      </c>
      <c r="B218" s="285" t="s">
        <v>2092</v>
      </c>
      <c r="C218" s="285" t="s">
        <v>423</v>
      </c>
      <c r="D218" s="285" t="s">
        <v>2093</v>
      </c>
      <c r="E218" s="285" t="s">
        <v>2094</v>
      </c>
      <c r="F218" s="285" t="s">
        <v>2095</v>
      </c>
      <c r="G218" s="313" t="s">
        <v>2096</v>
      </c>
      <c r="H218" s="285" t="s">
        <v>2097</v>
      </c>
      <c r="I218" s="285" t="s">
        <v>2098</v>
      </c>
      <c r="J218" s="285" t="s">
        <v>425</v>
      </c>
      <c r="K218" s="285" t="s">
        <v>2098</v>
      </c>
      <c r="L218" s="286">
        <v>421904435321</v>
      </c>
      <c r="M218" s="285" t="s">
        <v>2099</v>
      </c>
      <c r="N218" s="285"/>
      <c r="O218" s="285"/>
      <c r="P218" s="285"/>
    </row>
    <row r="219" spans="1:16" ht="12.5" x14ac:dyDescent="0.25">
      <c r="A219" s="203" t="s">
        <v>2100</v>
      </c>
      <c r="B219" s="285" t="s">
        <v>2101</v>
      </c>
      <c r="C219" s="285" t="s">
        <v>423</v>
      </c>
      <c r="D219" s="285" t="s">
        <v>2102</v>
      </c>
      <c r="E219" s="285" t="s">
        <v>2103</v>
      </c>
      <c r="F219" s="285" t="s">
        <v>2104</v>
      </c>
      <c r="G219" s="313" t="s">
        <v>2105</v>
      </c>
      <c r="H219" s="285" t="s">
        <v>2106</v>
      </c>
      <c r="I219" s="285" t="s">
        <v>2107</v>
      </c>
      <c r="J219" s="285" t="s">
        <v>425</v>
      </c>
      <c r="K219" s="285" t="s">
        <v>2108</v>
      </c>
      <c r="L219" s="286">
        <v>421910690922</v>
      </c>
      <c r="M219" s="285" t="s">
        <v>2109</v>
      </c>
      <c r="N219" s="285"/>
      <c r="O219" s="285"/>
      <c r="P219" s="285"/>
    </row>
    <row r="220" spans="1:16" x14ac:dyDescent="0.2">
      <c r="A220" s="203" t="s">
        <v>2917</v>
      </c>
      <c r="B220" s="285" t="s">
        <v>2918</v>
      </c>
      <c r="C220" s="285" t="s">
        <v>423</v>
      </c>
      <c r="D220" s="285" t="s">
        <v>2919</v>
      </c>
      <c r="E220" s="285" t="s">
        <v>434</v>
      </c>
      <c r="F220" s="285" t="s">
        <v>435</v>
      </c>
      <c r="G220" s="285" t="s">
        <v>2920</v>
      </c>
      <c r="H220" s="285" t="s">
        <v>2921</v>
      </c>
      <c r="I220" s="285" t="s">
        <v>2922</v>
      </c>
      <c r="J220" s="285" t="s">
        <v>425</v>
      </c>
      <c r="K220" s="285" t="s">
        <v>2923</v>
      </c>
      <c r="L220" s="286">
        <v>421905644686</v>
      </c>
      <c r="M220" s="285" t="s">
        <v>2924</v>
      </c>
      <c r="N220" s="285"/>
      <c r="O220" s="285"/>
      <c r="P220" s="285"/>
    </row>
    <row r="221" spans="1:16" x14ac:dyDescent="0.2">
      <c r="A221" s="203" t="s">
        <v>2925</v>
      </c>
      <c r="B221" s="285" t="s">
        <v>2926</v>
      </c>
      <c r="C221" s="285" t="s">
        <v>423</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423</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5" x14ac:dyDescent="0.25">
      <c r="A223" s="203" t="s">
        <v>2117</v>
      </c>
      <c r="B223" s="285" t="s">
        <v>2118</v>
      </c>
      <c r="C223" s="285" t="s">
        <v>423</v>
      </c>
      <c r="D223" s="285" t="s">
        <v>2119</v>
      </c>
      <c r="E223" s="285" t="s">
        <v>2120</v>
      </c>
      <c r="F223" s="285" t="s">
        <v>2121</v>
      </c>
      <c r="G223" s="313" t="s">
        <v>2122</v>
      </c>
      <c r="H223" s="285" t="s">
        <v>2123</v>
      </c>
      <c r="I223" s="285" t="s">
        <v>2124</v>
      </c>
      <c r="J223" s="285" t="s">
        <v>425</v>
      </c>
      <c r="K223" s="285" t="s">
        <v>2124</v>
      </c>
      <c r="L223" s="286">
        <v>421904823578</v>
      </c>
      <c r="M223" s="285" t="s">
        <v>2125</v>
      </c>
      <c r="N223" s="285"/>
      <c r="O223" s="285"/>
      <c r="P223" s="285"/>
    </row>
    <row r="224" spans="1:16" x14ac:dyDescent="0.2">
      <c r="A224" s="203" t="s">
        <v>2939</v>
      </c>
      <c r="B224" s="285" t="s">
        <v>2940</v>
      </c>
      <c r="C224" s="285" t="s">
        <v>423</v>
      </c>
      <c r="D224" s="285" t="s">
        <v>2941</v>
      </c>
      <c r="E224" s="285" t="s">
        <v>2942</v>
      </c>
      <c r="F224" s="285" t="s">
        <v>2943</v>
      </c>
      <c r="G224" s="285" t="s">
        <v>2944</v>
      </c>
      <c r="H224" s="285" t="s">
        <v>2945</v>
      </c>
      <c r="I224" s="285" t="s">
        <v>2946</v>
      </c>
      <c r="J224" s="285" t="s">
        <v>427</v>
      </c>
      <c r="K224" s="285" t="s">
        <v>2946</v>
      </c>
      <c r="L224" s="286">
        <v>421915740248</v>
      </c>
      <c r="M224" s="285" t="s">
        <v>2947</v>
      </c>
      <c r="N224" s="285"/>
      <c r="O224" s="285"/>
      <c r="P224" s="285"/>
    </row>
    <row r="225" spans="1:16" x14ac:dyDescent="0.2">
      <c r="A225" s="198" t="s">
        <v>986</v>
      </c>
      <c r="B225" s="199" t="s">
        <v>987</v>
      </c>
      <c r="C225" s="200" t="s">
        <v>423</v>
      </c>
      <c r="D225" s="199" t="s">
        <v>2126</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5" x14ac:dyDescent="0.25">
      <c r="A226" s="203" t="s">
        <v>2127</v>
      </c>
      <c r="B226" s="285" t="s">
        <v>2128</v>
      </c>
      <c r="C226" s="285" t="s">
        <v>423</v>
      </c>
      <c r="D226" s="285" t="s">
        <v>2129</v>
      </c>
      <c r="E226" s="285" t="s">
        <v>430</v>
      </c>
      <c r="F226" s="285" t="s">
        <v>437</v>
      </c>
      <c r="G226" s="313" t="s">
        <v>2130</v>
      </c>
      <c r="H226" s="285" t="s">
        <v>2131</v>
      </c>
      <c r="I226" s="285" t="s">
        <v>1997</v>
      </c>
      <c r="J226" s="285" t="s">
        <v>427</v>
      </c>
      <c r="K226" s="285" t="s">
        <v>1997</v>
      </c>
      <c r="L226" s="286">
        <v>421905706999</v>
      </c>
      <c r="M226" s="285" t="s">
        <v>2132</v>
      </c>
      <c r="N226" s="285"/>
      <c r="O226" s="285"/>
      <c r="P226" s="285"/>
    </row>
    <row r="227" spans="1:16" ht="12.5" x14ac:dyDescent="0.25">
      <c r="A227" s="203" t="s">
        <v>2133</v>
      </c>
      <c r="B227" s="285" t="s">
        <v>2134</v>
      </c>
      <c r="C227" s="285" t="s">
        <v>423</v>
      </c>
      <c r="D227" s="285" t="s">
        <v>2135</v>
      </c>
      <c r="E227" s="285" t="s">
        <v>434</v>
      </c>
      <c r="F227" s="285" t="s">
        <v>435</v>
      </c>
      <c r="G227" s="313" t="s">
        <v>2136</v>
      </c>
      <c r="H227" s="285" t="s">
        <v>2948</v>
      </c>
      <c r="I227" s="285" t="s">
        <v>2137</v>
      </c>
      <c r="J227" s="285" t="s">
        <v>425</v>
      </c>
      <c r="K227" s="285" t="s">
        <v>2137</v>
      </c>
      <c r="L227" s="286">
        <v>421918560175</v>
      </c>
      <c r="M227" s="285" t="s">
        <v>2138</v>
      </c>
      <c r="N227" s="285"/>
      <c r="O227" s="285"/>
      <c r="P227" s="285"/>
    </row>
    <row r="228" spans="1:16" x14ac:dyDescent="0.2">
      <c r="A228" s="203" t="s">
        <v>2949</v>
      </c>
      <c r="B228" s="285" t="s">
        <v>2950</v>
      </c>
      <c r="C228" s="285" t="s">
        <v>423</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423</v>
      </c>
      <c r="D229" s="285" t="s">
        <v>2960</v>
      </c>
      <c r="E229" s="285" t="s">
        <v>430</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423</v>
      </c>
      <c r="D230" s="285" t="s">
        <v>2967</v>
      </c>
      <c r="E230" s="285" t="s">
        <v>1767</v>
      </c>
      <c r="F230" s="285" t="s">
        <v>1768</v>
      </c>
      <c r="G230" s="285" t="s">
        <v>2968</v>
      </c>
      <c r="H230" s="285" t="s">
        <v>2969</v>
      </c>
      <c r="I230" s="285" t="s">
        <v>2970</v>
      </c>
      <c r="J230" s="285" t="s">
        <v>425</v>
      </c>
      <c r="K230" s="285" t="s">
        <v>2970</v>
      </c>
      <c r="L230" s="286">
        <v>421905731109</v>
      </c>
      <c r="M230" s="285" t="s">
        <v>2971</v>
      </c>
      <c r="N230" s="285"/>
      <c r="O230" s="285"/>
      <c r="P230" s="285"/>
    </row>
    <row r="231" spans="1:16" ht="12.5" x14ac:dyDescent="0.25">
      <c r="A231" s="203" t="s">
        <v>2139</v>
      </c>
      <c r="B231" s="285" t="s">
        <v>2140</v>
      </c>
      <c r="C231" s="285" t="s">
        <v>423</v>
      </c>
      <c r="D231" s="285" t="s">
        <v>2141</v>
      </c>
      <c r="E231" s="285" t="s">
        <v>436</v>
      </c>
      <c r="F231" s="285" t="s">
        <v>494</v>
      </c>
      <c r="G231" s="313" t="s">
        <v>2142</v>
      </c>
      <c r="H231" s="285" t="s">
        <v>2143</v>
      </c>
      <c r="I231" s="285" t="s">
        <v>2144</v>
      </c>
      <c r="J231" s="285" t="s">
        <v>427</v>
      </c>
      <c r="K231" s="285" t="s">
        <v>2145</v>
      </c>
      <c r="L231" s="286">
        <v>421915867076</v>
      </c>
      <c r="M231" s="285" t="s">
        <v>2146</v>
      </c>
      <c r="N231" s="285"/>
      <c r="O231" s="285"/>
      <c r="P231" s="285"/>
    </row>
    <row r="232" spans="1:16" x14ac:dyDescent="0.2">
      <c r="A232" s="203" t="s">
        <v>2972</v>
      </c>
      <c r="B232" s="285" t="s">
        <v>2973</v>
      </c>
      <c r="C232" s="285" t="s">
        <v>423</v>
      </c>
      <c r="D232" s="285" t="s">
        <v>2974</v>
      </c>
      <c r="E232" s="285" t="s">
        <v>2975</v>
      </c>
      <c r="F232" s="285" t="s">
        <v>2976</v>
      </c>
      <c r="G232" s="285" t="s">
        <v>2977</v>
      </c>
      <c r="H232" s="285" t="s">
        <v>2978</v>
      </c>
      <c r="I232" s="285" t="s">
        <v>2979</v>
      </c>
      <c r="J232" s="285" t="s">
        <v>425</v>
      </c>
      <c r="K232" s="285" t="s">
        <v>2979</v>
      </c>
      <c r="L232" s="286">
        <v>421905417209</v>
      </c>
      <c r="M232" s="285" t="s">
        <v>2980</v>
      </c>
      <c r="N232" s="285"/>
      <c r="O232" s="285"/>
      <c r="P232" s="285"/>
    </row>
    <row r="233" spans="1:16" x14ac:dyDescent="0.2">
      <c r="A233" s="198" t="s">
        <v>993</v>
      </c>
      <c r="B233" s="199" t="s">
        <v>994</v>
      </c>
      <c r="C233" s="200" t="s">
        <v>423</v>
      </c>
      <c r="D233" s="199" t="s">
        <v>2147</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2148</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2149</v>
      </c>
      <c r="B237" s="285" t="s">
        <v>2150</v>
      </c>
      <c r="C237" s="285" t="s">
        <v>423</v>
      </c>
      <c r="D237" s="285" t="s">
        <v>2151</v>
      </c>
      <c r="E237" s="285" t="s">
        <v>424</v>
      </c>
      <c r="F237" s="285" t="s">
        <v>817</v>
      </c>
      <c r="G237" s="285" t="s">
        <v>2152</v>
      </c>
      <c r="H237" s="285" t="s">
        <v>2153</v>
      </c>
      <c r="I237" s="285" t="s">
        <v>2154</v>
      </c>
      <c r="J237" s="285" t="s">
        <v>427</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2247</v>
      </c>
      <c r="B2" s="204" t="str">
        <f>VLOOKUP(A2,Adr!A:B,2,FALSE)</f>
        <v>"BigHugGym"</v>
      </c>
      <c r="C2" s="185" t="s">
        <v>2989</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1495</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1496</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1497</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1469</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1499</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2158</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2159</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2160</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2161</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2162</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1500</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2163</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1470</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1501</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2209</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2164</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2210</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1502</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1503</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1504</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1505</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1506</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1507</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1508</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1509</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1510</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1511</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1512</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1513</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1514</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1515</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1516</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1517</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2165</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1518</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1519</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1520</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1521</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1522</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1523</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2166</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1524</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1525</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1526</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1527</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1528</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1529</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1530</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1531</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1532</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1533</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1534</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1535</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1536</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1537</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1538</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1539</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1540</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1541</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1542</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1543</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1544</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1545</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1547</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1546</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1548</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1549</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1550</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1551</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1552</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1553</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1554</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1555</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1556</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1471</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1557</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1558</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1559</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1560</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2167</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1565</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1561</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1562</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2168</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1567</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1563</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1564</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1566</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1568</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1472</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1569</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2989</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1571</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1572</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2169</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2231</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731</v>
      </c>
      <c r="B268" s="204" t="str">
        <f>VLOOKUP(A268,Adr!A:B,2,FALSE)</f>
        <v>Slovenský olympijský a športový výbor</v>
      </c>
      <c r="C268" s="197" t="s">
        <v>2997</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731</v>
      </c>
      <c r="B269" s="204" t="str">
        <f>VLOOKUP(A269,Adr!A:B,2,FALSE)</f>
        <v>Slovenský olympijský a športový výbor</v>
      </c>
      <c r="C269" s="197" t="s">
        <v>2998</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731</v>
      </c>
      <c r="B270" s="204" t="str">
        <f>VLOOKUP(A270,Adr!A:B,2,FALSE)</f>
        <v>Slovenský olympijský a športový výbor</v>
      </c>
      <c r="C270" s="197" t="s">
        <v>2999</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1480</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2996</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1581</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2172</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2173</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1582</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1583</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2174</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1584</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2233</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2983</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1585</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1587</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1586</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1588</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1589</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2984</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2985</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1590</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2986</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1591</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2987</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1592</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1593</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2175</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2176</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1594</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1595</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1596</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2212</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1473</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2213</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1597</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2177</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1598</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1599</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1600</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1601</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1602</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1603</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1604</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x14ac:dyDescent="0.2">
      <c r="A333" s="202" t="s">
        <v>790</v>
      </c>
      <c r="B333" s="204" t="str">
        <f>VLOOKUP(A333,Adr!A:B,2,FALSE)</f>
        <v>Slovenský veslársky zväz</v>
      </c>
      <c r="C333" s="190" t="s">
        <v>1474</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1605</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1606</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1607</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1608</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2178</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1609</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1610</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1611</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2179</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1612</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1613</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1614</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1475</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1619</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1615</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2180</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1616</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2181</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2182</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1617</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1618</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2183</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1476</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1620</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1621</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1622</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1623</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1624</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1625</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1626</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1627</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2990</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2990</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1666</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1628</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1629</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1630</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1631</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1632</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1633</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1634</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1477</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1635</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2988</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2214</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1636</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1637</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881</v>
      </c>
      <c r="B397" s="204" t="str">
        <f>VLOOKUP(A397,Adr!A:B,2,FALSE)</f>
        <v>Slovenský zväz kickboxu</v>
      </c>
      <c r="C397" s="197" t="s">
        <v>2236</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2215</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2184</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2185</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2186</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1657</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2139</v>
      </c>
      <c r="B495" s="204" t="str">
        <f>VLOOKUP(A495,Adr!A:B,2,FALSE)</f>
        <v>Zápasnícky klub Baník Prievidza, o. z.</v>
      </c>
      <c r="C495" s="196" t="s">
        <v>2229</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1658</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1659</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1478</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1660</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1661</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1665</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1662</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1663</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1664</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Basketbalový klub mládeže JUNIOR Unverzity Konštantína Filozofa Nitra, tr.A.Hlinku 1, Nitra, 949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1669</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37963091</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2026-04-08T08:23:00Z</cp:lastPrinted>
  <dcterms:created xsi:type="dcterms:W3CDTF">2017-02-20T06:20:12Z</dcterms:created>
  <dcterms:modified xsi:type="dcterms:W3CDTF">2026-04-08T10:05:33Z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