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C:\Users\miroslava\Documents\"/>
    </mc:Choice>
  </mc:AlternateContent>
  <xr:revisionPtr revIDLastSave="0" documentId="8_{7DB10832-C28A-4A29-AABD-23C63A208B19}" xr6:coauthVersionLast="47" xr6:coauthVersionMax="47" xr10:uidLastSave="{00000000-0000-0000-0000-000000000000}"/>
  <bookViews>
    <workbookView xWindow="2985" yWindow="2985" windowWidth="28800" windowHeight="15345" activeTab="5" xr2:uid="{EC8A2856-8220-4009-B1AF-87C99018A1F0}"/>
  </bookViews>
  <sheets>
    <sheet name="Usmernenie" sheetId="5" r:id="rId1"/>
    <sheet name="Príklady" sheetId="7" r:id="rId2"/>
    <sheet name="Príjmy" sheetId="6" r:id="rId3"/>
    <sheet name="Spolu" sheetId="9" r:id="rId4"/>
    <sheet name="Hárok1" sheetId="12" r:id="rId5"/>
    <sheet name="Doklady" sheetId="4" r:id="rId6"/>
    <sheet name="Adr" sheetId="2" state="hidden" r:id="rId7"/>
    <sheet name="FP" sheetId="1" state="hidden" r:id="rId8"/>
    <sheet name="Cis" sheetId="3" state="hidden" r:id="rId9"/>
    <sheet name="Avízo - výnosy" sheetId="10" r:id="rId10"/>
    <sheet name="Avízo - vratka" sheetId="11" r:id="rId11"/>
    <sheet name="Skratky" sheetId="8" r:id="rId12"/>
  </sheets>
  <definedNames>
    <definedName name="_xlnm.Print_Titles" localSheetId="5">Doklady!$104:$104</definedName>
    <definedName name="_xlnm.Print_Titles" localSheetId="1">Príklady!$7:$7</definedName>
    <definedName name="_xlnm.Print_Titles" localSheetId="3">Spolu!$52:$52</definedName>
    <definedName name="_xlnm.Print_Area" localSheetId="10">'Avízo - vratka'!$A$1:$C$25</definedName>
    <definedName name="_xlnm.Print_Area" localSheetId="9">'Avízo - výnosy'!$A$1:$C$23</definedName>
    <definedName name="_xlnm.Print_Area" localSheetId="5">Doklady!$A:$J</definedName>
    <definedName name="_xlnm.Print_Area" localSheetId="2">Príjmy!$A$1:$D$17</definedName>
    <definedName name="_xlnm.Print_Area" localSheetId="1">Príklady!$A$1:$I$2913</definedName>
    <definedName name="_xlnm.Print_Area" localSheetId="11">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K40" i="9"/>
  <c r="L41" i="9"/>
  <c r="L43" i="9"/>
  <c r="L46" i="9" s="1"/>
  <c r="K45" i="9"/>
  <c r="B43" i="9" s="1"/>
  <c r="M13" i="4"/>
  <c r="K12" i="4"/>
  <c r="J12" i="4" s="1"/>
  <c r="C11" i="6"/>
  <c r="M47" i="4" l="1"/>
  <c r="F65" i="9"/>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<sst xmlns="http://schemas.openxmlformats.org/spreadsheetml/2006/main" count="6801" uniqueCount="3147">
  <si>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</si>
  <si>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</si>
  <si>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</si>
  <si>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</si>
  <si>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</si>
  <si>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</si>
  <si>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</si>
  <si>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</si>
  <si>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</si>
  <si>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</si>
  <si>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</si>
  <si>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</si>
  <si>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</si>
  <si>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</si>
  <si>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</si>
  <si>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</si>
  <si>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</si>
  <si>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</si>
  <si>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</si>
  <si>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</si>
  <si>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</si>
  <si>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</si>
  <si>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</si>
  <si>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</si>
  <si>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</si>
  <si>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</si>
  <si>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</si>
  <si>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</si>
  <si>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</si>
  <si>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</si>
  <si>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</si>
  <si>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</si>
  <si>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</si>
  <si>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</si>
  <si>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</si>
  <si>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</si>
  <si>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</si>
  <si>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</si>
  <si>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</si>
  <si>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</si>
  <si>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</si>
  <si>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</si>
  <si>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</si>
  <si>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</si>
  <si>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</si>
  <si>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</si>
  <si>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</si>
  <si>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</si>
  <si>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</si>
  <si>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</si>
  <si>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</si>
  <si>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</si>
  <si>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</si>
  <si>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</si>
  <si>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</si>
  <si>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</si>
  <si>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</si>
  <si>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</si>
  <si>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</si>
  <si>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</si>
  <si>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</si>
  <si>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</si>
  <si>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</si>
  <si>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</si>
  <si>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</si>
  <si>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</si>
  <si>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</si>
  <si>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</si>
  <si>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</si>
  <si>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</si>
  <si>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</si>
  <si>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</si>
  <si>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</si>
  <si>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</si>
  <si>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</si>
  <si>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</si>
  <si>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</si>
  <si>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</si>
  <si>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</si>
  <si>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</si>
  <si>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</si>
  <si>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</si>
  <si>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</si>
  <si>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</si>
  <si>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</si>
  <si>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</si>
  <si>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</si>
  <si>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</si>
  <si>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</si>
  <si>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</si>
  <si>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</si>
  <si>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</si>
  <si>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</si>
  <si>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</si>
  <si>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</si>
  <si>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</si>
  <si>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</si>
  <si>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</si>
  <si>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</si>
  <si>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</si>
  <si>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</si>
  <si>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</si>
  <si>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</si>
  <si>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</si>
  <si>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</si>
  <si>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</si>
  <si>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</si>
  <si>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</si>
  <si>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</si>
  <si>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</si>
  <si>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</si>
  <si>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</si>
  <si>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</si>
  <si>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</si>
  <si>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</si>
  <si>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</si>
  <si>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</si>
  <si>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</si>
  <si>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</si>
  <si>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</si>
  <si>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</si>
  <si>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</si>
  <si>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</si>
  <si>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</si>
  <si>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</si>
  <si>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</si>
  <si>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</si>
  <si>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</si>
  <si>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</si>
  <si>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</si>
  <si>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</si>
  <si>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</si>
  <si>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</si>
  <si>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</si>
  <si>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</si>
  <si>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</si>
  <si>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</si>
  <si>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</si>
  <si>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</si>
  <si>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</si>
  <si>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</si>
  <si>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</si>
  <si>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</si>
  <si>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</si>
  <si>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</si>
  <si>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</si>
  <si>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</si>
  <si>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</si>
  <si>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</si>
  <si>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</si>
  <si>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</si>
  <si>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</si>
  <si>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</si>
  <si>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</si>
  <si>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</si>
  <si>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</si>
  <si>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</si>
  <si>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</si>
  <si>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</si>
  <si>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</si>
  <si>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</si>
  <si>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</si>
  <si>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</si>
  <si>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</si>
  <si>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</si>
  <si>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</si>
  <si>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</si>
  <si>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</si>
  <si>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</si>
  <si>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</si>
  <si>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</si>
  <si>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</si>
  <si>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</si>
  <si>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</si>
  <si>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</si>
  <si>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</si>
  <si>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</si>
  <si>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</si>
  <si>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</si>
  <si>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</si>
  <si>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</si>
  <si>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</si>
  <si>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</si>
  <si>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</si>
  <si>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</si>
  <si>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</si>
  <si>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</si>
  <si>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</si>
  <si>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</si>
  <si>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</si>
  <si>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</si>
  <si>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</si>
  <si>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</si>
  <si>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</si>
  <si>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</si>
  <si>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</si>
  <si>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</si>
  <si>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</si>
  <si>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</si>
  <si>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</si>
  <si>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</si>
  <si>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</si>
  <si>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</si>
  <si>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</si>
  <si>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</si>
  <si>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</si>
  <si>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</si>
  <si>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</si>
  <si>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</si>
  <si>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</si>
  <si>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</si>
  <si>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</si>
  <si>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</si>
  <si>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</si>
  <si>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</si>
  <si>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</si>
  <si>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</si>
  <si>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</si>
  <si>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</si>
  <si>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</si>
  <si>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</si>
  <si>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</si>
  <si>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</si>
  <si>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</si>
  <si>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</si>
  <si>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</si>
  <si>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</si>
  <si>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</si>
  <si>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</si>
  <si>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</si>
  <si>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</si>
  <si>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</si>
  <si>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</si>
  <si>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</si>
  <si>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</si>
  <si>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</si>
  <si>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</si>
  <si>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</si>
  <si>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</si>
  <si>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</si>
  <si>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</si>
  <si>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</si>
  <si>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</si>
  <si>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</si>
  <si>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</si>
  <si>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</si>
  <si>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</si>
  <si>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</si>
  <si>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</si>
  <si>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</si>
  <si>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</si>
  <si>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</si>
  <si>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</si>
  <si>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</si>
  <si>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</si>
  <si>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</si>
  <si>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</si>
  <si>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</si>
  <si>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</si>
  <si>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</si>
  <si>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</si>
  <si>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</si>
  <si>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</si>
  <si>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</si>
  <si>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</si>
  <si>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</si>
  <si>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</si>
  <si>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</si>
  <si>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</si>
  <si>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</si>
  <si>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</si>
  <si>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</si>
  <si>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</si>
  <si>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</si>
  <si>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</si>
  <si>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</si>
  <si>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</si>
  <si>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</si>
  <si>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</si>
  <si>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</si>
  <si>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</si>
  <si>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</si>
  <si>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</si>
  <si>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</si>
  <si>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</si>
  <si>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</si>
  <si>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</si>
  <si>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</si>
  <si>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</si>
  <si>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</si>
  <si>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</si>
  <si>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</si>
  <si>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</si>
  <si>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</si>
  <si>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</si>
  <si>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</si>
  <si>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</si>
  <si>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</si>
  <si>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</si>
  <si>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</si>
  <si>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</si>
  <si>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</si>
  <si>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</si>
  <si>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</si>
  <si>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</si>
  <si>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</si>
  <si>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</si>
  <si>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</si>
  <si>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</si>
  <si>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</si>
  <si>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</si>
  <si>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</si>
  <si>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</si>
  <si>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</si>
  <si>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</si>
  <si>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</si>
  <si>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</si>
  <si>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</si>
  <si>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</si>
  <si>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</si>
  <si>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</si>
  <si>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</si>
  <si>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</si>
  <si>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</si>
  <si>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</si>
  <si>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</si>
  <si>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</si>
  <si>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</si>
  <si>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</si>
  <si>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</si>
  <si>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</si>
  <si>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</si>
  <si>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</si>
  <si>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</si>
  <si>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</si>
  <si>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</si>
  <si>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</si>
  <si>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</si>
  <si>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</si>
  <si>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</si>
  <si>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</si>
  <si>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</si>
  <si>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</si>
  <si>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</si>
  <si>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</si>
  <si>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</si>
  <si>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</si>
  <si>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</si>
  <si>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</si>
  <si>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</si>
  <si>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</si>
  <si>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</si>
  <si>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</si>
  <si>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</si>
  <si>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</si>
  <si>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</si>
  <si>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</si>
  <si>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</si>
  <si>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</si>
  <si>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</si>
  <si>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</si>
  <si>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</si>
  <si>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</si>
  <si>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</si>
  <si>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</si>
  <si>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</si>
  <si>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</si>
  <si>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</si>
  <si>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</si>
  <si>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</si>
  <si>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</si>
  <si>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</si>
  <si>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</si>
  <si>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</si>
  <si>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</si>
  <si>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</si>
  <si>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</si>
  <si>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</si>
  <si>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</si>
  <si>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</si>
  <si>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</si>
  <si>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</si>
  <si>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</si>
  <si>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</si>
  <si>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</si>
  <si>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</si>
  <si>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</si>
  <si>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</si>
  <si>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</si>
  <si>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</si>
  <si>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</si>
  <si>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</si>
  <si>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</si>
  <si>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</si>
  <si>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</si>
  <si>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</si>
  <si>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</si>
  <si>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</si>
  <si>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</si>
  <si>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</si>
  <si>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</si>
  <si>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</si>
  <si>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</si>
  <si>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</si>
  <si>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</si>
  <si>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</si>
  <si>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</si>
  <si>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</si>
  <si>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</si>
  <si>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</si>
  <si>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</si>
  <si>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</si>
  <si>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</si>
  <si>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</si>
  <si>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</si>
  <si>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</si>
  <si>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</si>
  <si>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</si>
  <si>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</si>
  <si>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</si>
  <si>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</si>
  <si>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</si>
  <si>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</si>
  <si>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</si>
  <si>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</si>
  <si>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</si>
  <si>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</si>
  <si>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</si>
  <si>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</si>
  <si>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</si>
  <si>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</si>
  <si>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</si>
  <si>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</si>
  <si>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</si>
  <si>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</si>
  <si>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</si>
  <si>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</si>
  <si>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</si>
  <si>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</si>
  <si>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</si>
  <si>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</si>
  <si>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</si>
  <si>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</si>
  <si>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</si>
  <si>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</si>
  <si>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</si>
  <si>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</si>
  <si>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</si>
  <si>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</si>
  <si>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</si>
  <si>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</si>
  <si>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</si>
  <si>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</si>
  <si>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</si>
  <si>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</si>
  <si>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</si>
  <si>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</si>
  <si>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</si>
  <si>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</si>
  <si>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</si>
  <si>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</si>
  <si>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</si>
  <si>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</si>
  <si>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</si>
  <si>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</si>
  <si>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</si>
  <si>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</si>
  <si>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</si>
  <si>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</si>
  <si>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</si>
  <si>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</si>
  <si>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</si>
  <si>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</si>
  <si>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</si>
  <si>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</si>
  <si>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</si>
  <si>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</si>
  <si>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</si>
  <si>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</si>
  <si>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</si>
  <si>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</si>
  <si>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</si>
  <si>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</si>
  <si>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</si>
  <si>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</si>
  <si>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</si>
  <si>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</si>
  <si>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</si>
  <si>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</si>
  <si>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</si>
  <si>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</si>
  <si>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</si>
  <si>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</si>
  <si>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</si>
  <si>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</si>
  <si>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</si>
  <si>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</si>
  <si>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</si>
  <si>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</si>
  <si>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</si>
  <si>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</si>
  <si>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</si>
  <si>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</si>
  <si>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</si>
  <si>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</si>
  <si>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</si>
  <si>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</si>
  <si>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</si>
  <si>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</si>
  <si>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</si>
  <si>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</si>
  <si>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</si>
  <si>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</si>
  <si>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</si>
  <si>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</si>
  <si>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</si>
  <si>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</si>
  <si>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</si>
  <si>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</si>
  <si>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</si>
  <si>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</si>
  <si>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</si>
  <si>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</si>
  <si>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</si>
  <si>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</si>
  <si>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</si>
  <si>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</si>
  <si>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</si>
  <si>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</si>
  <si>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</si>
  <si>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</si>
  <si>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</si>
  <si>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</si>
  <si>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</si>
  <si>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</si>
  <si>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</si>
  <si>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</si>
  <si>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</si>
  <si>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</si>
  <si>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</si>
  <si>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</si>
  <si>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</si>
  <si>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</si>
  <si>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</si>
  <si>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</si>
  <si>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</si>
  <si>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</si>
  <si>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</si>
  <si>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</si>
  <si>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</si>
  <si>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</si>
  <si>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</si>
  <si>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</si>
  <si>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</si>
  <si>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</si>
  <si>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</si>
  <si>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</si>
  <si>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</si>
  <si>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</si>
  <si>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</si>
  <si>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</si>
  <si>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</si>
  <si>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</si>
  <si>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</si>
  <si>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</si>
  <si>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</si>
  <si>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</si>
  <si>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</si>
  <si>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</si>
  <si>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</si>
  <si>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</si>
  <si>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</si>
  <si>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</si>
  <si>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</si>
  <si>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</si>
  <si>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</si>
  <si>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</si>
  <si>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</si>
  <si>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</si>
  <si>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</si>
  <si>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</si>
  <si>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</si>
  <si>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</si>
  <si>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</si>
  <si>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</si>
  <si>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</si>
  <si>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</si>
  <si>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</si>
  <si>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</si>
  <si>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</si>
  <si>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</si>
  <si>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</si>
  <si>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</si>
  <si>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</si>
  <si>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</si>
  <si>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</si>
  <si>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</si>
  <si>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</si>
  <si>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</si>
  <si>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</si>
  <si>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</si>
  <si>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</si>
  <si>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</si>
  <si>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</si>
  <si>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</si>
  <si>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</si>
  <si>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</si>
  <si>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</si>
  <si>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</si>
  <si>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</si>
  <si>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</si>
  <si>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</si>
  <si>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</si>
  <si>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</si>
  <si>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</si>
  <si>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</si>
  <si>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</si>
  <si>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</si>
  <si>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</si>
  <si>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</si>
  <si>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</si>
  <si>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</si>
  <si>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</si>
  <si>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</si>
  <si>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</si>
  <si>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</si>
  <si>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</si>
  <si>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</si>
  <si>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</si>
  <si>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</si>
  <si>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</si>
  <si>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</si>
  <si>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</si>
  <si>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</si>
  <si>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</si>
  <si>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</si>
  <si>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</si>
  <si>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</si>
  <si>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</si>
  <si>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</si>
  <si>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</si>
  <si>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</si>
  <si>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</si>
  <si>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</si>
  <si>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</si>
  <si>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</si>
  <si>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</si>
  <si>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</si>
  <si>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</si>
  <si>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</si>
  <si>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</si>
  <si>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</si>
  <si>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</si>
  <si>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</si>
  <si>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</si>
  <si>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</si>
  <si>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</si>
  <si>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</si>
  <si>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</si>
  <si>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</si>
  <si>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</si>
  <si>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</si>
  <si>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</si>
  <si>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</si>
  <si>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</si>
  <si>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</si>
  <si>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</si>
  <si>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</si>
  <si>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</si>
  <si>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</si>
  <si>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</si>
  <si>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</si>
  <si>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</si>
  <si>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</si>
  <si>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</si>
  <si>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</si>
  <si>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</si>
  <si>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</si>
  <si>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</si>
  <si>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</si>
  <si>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</si>
  <si>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</si>
  <si>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</si>
  <si>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</si>
  <si>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</si>
  <si>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</si>
  <si>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</si>
  <si>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</si>
  <si>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</si>
  <si>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</si>
  <si>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</si>
  <si>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</si>
  <si>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</si>
  <si>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</si>
  <si>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</si>
  <si>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</si>
  <si>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</si>
  <si>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</si>
  <si>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</si>
  <si>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</si>
  <si>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</si>
  <si>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</si>
  <si>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</si>
  <si>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</si>
  <si>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</si>
  <si>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</si>
  <si>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</si>
  <si>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</si>
  <si>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</si>
  <si>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</si>
  <si>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</si>
  <si>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</si>
  <si>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</si>
  <si>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</si>
  <si>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</si>
  <si>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</si>
  <si>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</si>
  <si>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</si>
  <si>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</si>
  <si>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</si>
  <si>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</si>
  <si>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</si>
  <si>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</si>
  <si>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</si>
  <si>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</si>
  <si>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</si>
  <si>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</si>
  <si>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</si>
  <si>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</si>
  <si>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</si>
  <si>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</si>
  <si>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</si>
  <si>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</si>
  <si>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</si>
  <si>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</si>
  <si>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</si>
  <si>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</si>
  <si>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</si>
  <si>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</si>
  <si>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</si>
  <si>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</si>
  <si>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</si>
  <si>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</si>
  <si>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</si>
  <si>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</si>
  <si>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</si>
  <si>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</si>
  <si>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</si>
  <si>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</si>
  <si>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</si>
  <si>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</si>
  <si>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</si>
  <si>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</si>
  <si>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</si>
  <si>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</si>
  <si>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</si>
  <si>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</si>
  <si>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</si>
  <si>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</si>
  <si>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</si>
  <si>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</si>
  <si>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</si>
  <si>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</si>
  <si>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</si>
  <si>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</si>
  <si>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</si>
  <si>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</si>
  <si>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</si>
  <si>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</si>
  <si>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</si>
  <si>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</si>
  <si>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</si>
  <si>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</si>
  <si>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</si>
  <si>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</si>
  <si>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</si>
  <si>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</si>
  <si>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</si>
  <si>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</si>
  <si>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</si>
  <si>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</si>
  <si>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</si>
  <si>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</si>
  <si>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</si>
  <si>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</si>
  <si>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</si>
  <si>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</si>
  <si>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</si>
  <si>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</si>
  <si>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</si>
  <si>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</si>
  <si>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</si>
  <si>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</si>
  <si>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</si>
  <si>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</si>
  <si>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</si>
  <si>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</si>
  <si>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</si>
  <si>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</si>
  <si>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</si>
  <si>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</si>
  <si>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</si>
  <si>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</si>
  <si>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</si>
  <si>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</si>
  <si>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</si>
  <si>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</si>
  <si>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</si>
  <si>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</si>
  <si>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</si>
  <si>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</si>
  <si>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</si>
  <si>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</si>
  <si>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</si>
  <si>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</si>
  <si>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</si>
  <si>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</si>
  <si>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</si>
  <si>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</si>
  <si>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</si>
  <si>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</si>
  <si>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</si>
  <si>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</si>
  <si>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</si>
  <si>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</si>
  <si>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</si>
  <si>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</si>
  <si>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</si>
  <si>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</si>
  <si>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</si>
  <si>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</si>
  <si>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</si>
  <si>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</si>
  <si>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</si>
  <si>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</si>
  <si>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</si>
  <si>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</si>
  <si>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</si>
  <si>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</si>
  <si>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</si>
  <si>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</si>
  <si>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</si>
  <si>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</si>
  <si>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</si>
  <si>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</si>
  <si>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</si>
  <si>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</si>
  <si>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</si>
  <si>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</si>
  <si>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</si>
  <si>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</si>
  <si>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</si>
  <si>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</si>
  <si>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</si>
  <si>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</si>
  <si>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</si>
  <si>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</si>
  <si>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</si>
  <si>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</si>
  <si>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</si>
  <si>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</si>
  <si>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</si>
  <si>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</si>
  <si>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</si>
  <si>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</si>
  <si>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</si>
  <si>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</si>
  <si>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</si>
  <si>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</si>
  <si>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</si>
  <si>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</si>
  <si>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</si>
  <si>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</si>
  <si>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</si>
  <si>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</si>
  <si>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</si>
  <si>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</si>
  <si>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</si>
  <si>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</si>
  <si>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</si>
  <si>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</si>
  <si>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</si>
  <si>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</si>
  <si>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</si>
  <si>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</si>
  <si>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</si>
  <si>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</si>
  <si>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</si>
  <si>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</si>
  <si>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</si>
  <si>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</si>
  <si>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</si>
  <si>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</si>
  <si>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</si>
  <si>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</si>
  <si>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</si>
  <si>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</si>
  <si>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</si>
  <si>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</si>
  <si>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</si>
  <si>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</si>
  <si>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</si>
  <si>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</si>
  <si>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</si>
  <si>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</si>
  <si>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</si>
  <si>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</si>
  <si>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</si>
  <si>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</si>
  <si>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</si>
  <si>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</si>
  <si>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</si>
  <si>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</si>
  <si>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</si>
  <si>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</si>
  <si>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</si>
  <si>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</si>
  <si>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</si>
  <si>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</si>
  <si>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</si>
  <si>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</si>
  <si>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</si>
  <si>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</si>
  <si>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</si>
  <si>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</si>
  <si>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</si>
  <si>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</si>
  <si>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</si>
  <si>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</si>
  <si>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</si>
  <si>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</si>
  <si>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</si>
  <si>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</si>
  <si>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</si>
  <si>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</si>
  <si>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</si>
  <si>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</si>
  <si>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</si>
  <si>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</si>
  <si>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</si>
  <si>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</si>
  <si>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</si>
  <si>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</si>
  <si>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</si>
  <si>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</si>
  <si>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</si>
  <si>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</si>
  <si>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</si>
  <si>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</si>
  <si>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</si>
  <si>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</si>
  <si>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</si>
  <si>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</si>
  <si>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</si>
  <si>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</si>
  <si>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</si>
  <si>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</si>
  <si>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</si>
  <si>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</si>
  <si>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</si>
  <si>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</si>
  <si>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</si>
  <si>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</si>
  <si>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</si>
  <si>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</si>
  <si>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</si>
  <si>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</si>
  <si>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</si>
  <si>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</si>
  <si>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</si>
  <si>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</si>
  <si>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</si>
  <si>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</si>
  <si>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</si>
  <si>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</si>
  <si>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</si>
  <si>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</si>
  <si>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</si>
  <si>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</si>
  <si>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</si>
  <si>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</si>
  <si>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</si>
  <si>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</si>
  <si>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</si>
  <si>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</si>
  <si>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</si>
  <si>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</si>
  <si>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</si>
  <si>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</si>
  <si>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</si>
  <si>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</si>
  <si>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</si>
  <si>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</si>
  <si>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</si>
  <si>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</si>
  <si>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</si>
  <si>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</si>
  <si>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</si>
  <si>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</si>
  <si>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</si>
  <si>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</si>
  <si>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</si>
  <si>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</si>
  <si>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</si>
  <si>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</si>
  <si>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</si>
  <si>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</si>
  <si>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</si>
  <si>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</si>
  <si>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</si>
  <si>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</si>
  <si>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</si>
  <si>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</si>
  <si>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</si>
  <si>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</si>
  <si>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</si>
  <si>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</si>
  <si>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</si>
  <si>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</si>
  <si>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</si>
  <si>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</si>
  <si>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</si>
  <si>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</si>
  <si>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</si>
  <si>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</si>
  <si>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</si>
  <si>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</si>
  <si>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</si>
  <si>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</si>
  <si>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</si>
  <si>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</si>
  <si>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</si>
  <si>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</si>
  <si>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</si>
  <si>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</si>
  <si>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</si>
  <si>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</si>
  <si>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</si>
  <si>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</si>
  <si>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</si>
  <si>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</si>
  <si>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</si>
  <si>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</si>
  <si>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</si>
  <si>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</si>
  <si>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</si>
  <si>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</si>
  <si>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</si>
  <si>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</si>
  <si>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</si>
  <si>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</si>
  <si>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</si>
  <si>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</si>
  <si>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</si>
  <si>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</si>
  <si>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</si>
  <si>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</si>
  <si>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</si>
  <si>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</si>
  <si>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</si>
  <si>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</si>
  <si>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</si>
  <si>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</si>
  <si>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</si>
  <si>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</si>
  <si>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</si>
  <si>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</si>
  <si>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</si>
  <si>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</si>
  <si>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</si>
  <si>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</si>
  <si>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</si>
  <si>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</si>
  <si>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</si>
  <si>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</si>
  <si>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</si>
  <si>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</si>
  <si>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</si>
  <si>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</si>
  <si>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</si>
  <si>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</si>
  <si>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</si>
  <si>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</si>
  <si>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</si>
  <si>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</si>
  <si>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</si>
  <si>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</si>
  <si>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</si>
  <si>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</si>
  <si>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</si>
  <si>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</si>
  <si>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</si>
  <si>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</si>
  <si>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</si>
  <si>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</si>
  <si>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</si>
  <si>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</si>
  <si>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</si>
  <si>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</si>
  <si>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</si>
  <si>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</si>
  <si>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</si>
  <si>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</si>
  <si>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</si>
  <si>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</si>
  <si>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</si>
  <si>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</si>
  <si>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</si>
  <si>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</si>
  <si>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</si>
  <si>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</si>
  <si>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</si>
  <si>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</si>
  <si>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</si>
  <si>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</si>
  <si>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</si>
  <si>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</si>
  <si>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</si>
  <si>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</si>
  <si>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</si>
  <si>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</si>
  <si>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</si>
  <si>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</si>
  <si>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</si>
  <si>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</si>
  <si>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</si>
  <si>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</si>
  <si>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</si>
  <si>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</si>
  <si>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</si>
  <si>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</si>
  <si>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</si>
  <si>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</si>
  <si>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</si>
  <si>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</si>
  <si>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</si>
  <si>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</si>
  <si>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</si>
  <si>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</si>
  <si>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</si>
  <si>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</si>
  <si>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</si>
  <si>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</si>
  <si>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</si>
  <si>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</si>
  <si>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</si>
  <si>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</si>
  <si>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</si>
  <si>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</si>
  <si>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</si>
  <si>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</si>
  <si>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</si>
  <si>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</si>
  <si>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</si>
  <si>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</si>
  <si>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</si>
  <si>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</si>
  <si>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</si>
  <si>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</si>
  <si>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</si>
  <si>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</si>
  <si>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</si>
  <si>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</si>
  <si>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</si>
  <si>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</si>
  <si>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</si>
  <si>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</si>
  <si>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</si>
  <si>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</si>
  <si>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</si>
  <si>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</si>
  <si>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</si>
  <si>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</si>
  <si>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</si>
  <si>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</si>
  <si>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</si>
  <si>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</si>
  <si>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</si>
  <si>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</si>
  <si>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</si>
  <si>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</si>
  <si>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</si>
  <si>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</si>
  <si>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</si>
  <si>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</si>
  <si>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</si>
  <si>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</si>
  <si>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</si>
  <si>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</si>
  <si>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</si>
  <si>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</si>
  <si>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</si>
  <si>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</si>
  <si>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</si>
  <si>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</si>
  <si>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</si>
  <si>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</si>
  <si>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</si>
  <si>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</si>
  <si>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</si>
  <si>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</si>
  <si>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</si>
  <si>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</si>
  <si>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</si>
  <si>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</si>
  <si>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</si>
  <si>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</si>
  <si>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</si>
  <si>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</si>
  <si>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</si>
  <si>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</si>
  <si>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</si>
  <si>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</si>
  <si>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</si>
  <si>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</si>
  <si>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</si>
  <si>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</si>
  <si>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</si>
  <si>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</si>
  <si>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</si>
  <si>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</si>
  <si>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</si>
  <si>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</si>
  <si>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</si>
  <si>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</si>
  <si>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</si>
  <si>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</si>
  <si>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</si>
  <si>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</si>
  <si>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</si>
  <si>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</si>
  <si>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</si>
  <si>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</si>
  <si>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</si>
  <si>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</si>
  <si>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</si>
  <si>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</si>
  <si>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</si>
  <si>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</si>
  <si>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</si>
  <si>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</si>
  <si>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</si>
  <si>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</si>
  <si>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</si>
  <si>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</si>
  <si>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</si>
  <si>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</si>
  <si>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</si>
  <si>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</si>
  <si>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</si>
  <si>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</si>
  <si>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</si>
  <si>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</si>
  <si>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</si>
  <si>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</si>
  <si>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</si>
  <si>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</si>
  <si>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</si>
  <si>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</si>
  <si>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</si>
  <si>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</si>
  <si>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</si>
  <si>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</si>
  <si>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</si>
  <si>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</si>
  <si>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</si>
  <si>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</si>
  <si>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</si>
  <si>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</si>
  <si>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</si>
  <si>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</si>
  <si>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</si>
  <si>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</si>
  <si>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</si>
  <si>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</si>
  <si>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</si>
  <si>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</si>
  <si>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</si>
  <si>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</si>
  <si>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</si>
  <si>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</si>
  <si>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</si>
  <si>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</si>
  <si>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</si>
  <si>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</si>
  <si>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</si>
  <si>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</si>
  <si>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</si>
  <si>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</si>
  <si>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</si>
  <si>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</si>
  <si>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</si>
  <si>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</si>
  <si>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</si>
  <si>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</si>
  <si>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</si>
  <si>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</si>
  <si>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</si>
  <si>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</si>
  <si>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</si>
  <si>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</si>
  <si>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</si>
  <si>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</si>
  <si>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</si>
  <si>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</si>
  <si>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</si>
  <si>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</si>
  <si>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</si>
  <si>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</si>
  <si>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</si>
  <si>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</si>
  <si>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</si>
  <si>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</si>
  <si>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</si>
  <si>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</si>
  <si>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</si>
  <si>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</si>
  <si>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</si>
  <si>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</si>
  <si>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</si>
  <si>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</si>
  <si>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</si>
  <si>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</si>
  <si>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</si>
  <si>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</si>
  <si>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</si>
  <si>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</si>
  <si>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</si>
  <si>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</si>
  <si>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</si>
  <si>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</si>
  <si>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</si>
  <si>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</si>
  <si>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</si>
  <si>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</si>
  <si>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</si>
  <si>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</si>
  <si>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</si>
  <si>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</si>
  <si>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</si>
  <si>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</si>
  <si>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</si>
  <si>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</si>
  <si>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</si>
  <si>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</si>
  <si>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</si>
  <si>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</si>
  <si>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</si>
  <si>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</si>
  <si>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</si>
  <si>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</si>
  <si>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</si>
  <si>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</si>
  <si>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</si>
  <si>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</si>
  <si>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</si>
  <si>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</si>
  <si>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</si>
  <si>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</si>
  <si>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</si>
  <si>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</si>
  <si>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</si>
  <si>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</si>
  <si>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</si>
  <si>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</si>
  <si>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</si>
  <si>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</si>
  <si>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</si>
  <si>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</si>
  <si>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</si>
  <si>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</si>
  <si>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</si>
  <si>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</si>
  <si>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</si>
  <si>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</si>
  <si>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</si>
  <si>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</si>
  <si>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</si>
  <si>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</si>
  <si>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</si>
  <si>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</si>
  <si>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</si>
  <si>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</si>
  <si>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</si>
  <si>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</si>
  <si>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</si>
  <si>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</si>
  <si>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</si>
  <si>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</si>
  <si>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</si>
  <si>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</si>
  <si>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</si>
  <si>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</si>
  <si>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</si>
  <si>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</si>
  <si>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</si>
  <si>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</si>
  <si>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</si>
  <si>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</si>
  <si>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</si>
  <si>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</si>
  <si>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</si>
  <si>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</si>
  <si>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</si>
  <si>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</si>
  <si>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</si>
  <si>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</si>
  <si>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</si>
  <si>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</si>
  <si>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</si>
  <si>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</si>
  <si>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</si>
  <si>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</si>
  <si>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</si>
  <si>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</si>
  <si>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</si>
  <si>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</si>
  <si>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</si>
  <si>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</si>
  <si>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</si>
  <si>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</si>
  <si>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</si>
  <si>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</si>
  <si>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</si>
  <si>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</si>
  <si>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</si>
  <si>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</si>
  <si>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</si>
  <si>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</si>
  <si>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</si>
  <si>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</si>
  <si>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</si>
  <si>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</si>
  <si>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</si>
  <si>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</si>
  <si>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</si>
  <si>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</si>
  <si>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</si>
  <si>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</si>
  <si>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</si>
  <si>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</si>
  <si>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</si>
  <si>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</si>
  <si>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</si>
  <si>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</si>
  <si>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</si>
  <si>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</si>
  <si>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</si>
  <si>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</si>
  <si>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</si>
  <si>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</si>
  <si>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</si>
  <si>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</si>
  <si>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</si>
  <si>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</si>
  <si>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</si>
  <si>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</si>
  <si>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</si>
  <si>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</si>
  <si>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</si>
  <si>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</si>
  <si>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</si>
  <si>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</si>
  <si>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</si>
  <si>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</si>
  <si>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</si>
  <si>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</si>
  <si>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</si>
  <si>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</si>
  <si>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</si>
  <si>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</si>
  <si>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</si>
  <si>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</si>
  <si>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</si>
  <si>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</si>
  <si>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</si>
  <si>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</si>
  <si>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</si>
  <si>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</si>
  <si>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</si>
  <si>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</si>
  <si>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</si>
  <si>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</si>
  <si>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</si>
  <si>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</si>
  <si>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</si>
  <si>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</si>
  <si>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</si>
  <si>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</si>
  <si>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</si>
  <si>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</si>
  <si>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</si>
  <si>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</si>
  <si>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</si>
  <si>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</si>
  <si>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</si>
  <si>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</si>
  <si>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</si>
  <si>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</si>
  <si>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</si>
  <si>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</si>
  <si>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</si>
  <si>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</si>
  <si>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</si>
  <si>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</si>
  <si>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</si>
  <si>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</si>
  <si>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</si>
  <si>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</si>
  <si>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</si>
  <si>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</si>
  <si>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</si>
  <si>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</si>
  <si>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</si>
  <si>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</si>
  <si>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</si>
  <si>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</si>
  <si>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</si>
  <si>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</si>
  <si>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</si>
  <si>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</si>
  <si>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</si>
  <si>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</si>
  <si>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</si>
  <si>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</si>
  <si>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</si>
  <si>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</si>
  <si>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</si>
  <si>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</si>
  <si>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</si>
  <si>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</si>
  <si>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</si>
  <si>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</si>
  <si>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</si>
  <si>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</si>
  <si>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</si>
  <si>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</si>
  <si>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</si>
  <si>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</si>
  <si>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</si>
  <si>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</si>
  <si>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</si>
  <si>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</si>
  <si>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</si>
  <si>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</si>
  <si>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</si>
  <si>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</si>
  <si>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</si>
  <si>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</si>
  <si>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</si>
  <si>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</si>
  <si>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</si>
  <si>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</si>
  <si>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</si>
  <si>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</si>
  <si>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</si>
  <si>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</si>
  <si>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</si>
  <si>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</si>
  <si>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</si>
  <si>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</si>
  <si>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</si>
  <si>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</si>
  <si>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</si>
  <si>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</si>
  <si>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</si>
  <si>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</si>
  <si>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</si>
  <si>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</si>
  <si>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</si>
  <si>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</si>
  <si>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</si>
  <si>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</si>
  <si>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</si>
  <si>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</si>
  <si>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</si>
  <si>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</si>
  <si>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</si>
  <si>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</si>
  <si>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</si>
  <si>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</si>
  <si>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</si>
  <si>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</si>
  <si>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</si>
  <si>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</si>
  <si>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</si>
  <si>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</si>
  <si>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</si>
  <si>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</si>
  <si>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</si>
  <si>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</si>
  <si>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</si>
  <si>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</si>
  <si>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</si>
  <si>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</si>
  <si>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</si>
  <si>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</si>
  <si>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</si>
  <si>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</si>
  <si>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</si>
  <si>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</si>
  <si>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</si>
  <si>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</si>
  <si>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</si>
  <si>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</si>
  <si>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</si>
  <si>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</si>
  <si>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</si>
  <si>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</si>
  <si>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</si>
  <si>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</si>
  <si>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</si>
  <si>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</si>
  <si>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</si>
  <si>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</si>
  <si>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</si>
  <si>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</si>
  <si>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</si>
  <si>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</si>
  <si>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</si>
  <si>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</si>
  <si>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</si>
  <si>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</si>
  <si>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</si>
  <si>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</si>
  <si>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</si>
  <si>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</si>
  <si>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</si>
  <si>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</si>
  <si>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</si>
  <si>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</si>
  <si>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</si>
  <si>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</si>
  <si>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</si>
  <si>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</si>
  <si>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</si>
  <si>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</si>
  <si>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</si>
  <si>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</si>
  <si>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</si>
  <si>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</si>
  <si>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</si>
  <si>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</si>
  <si>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</si>
  <si>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</si>
  <si>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</si>
  <si>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</si>
  <si>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</si>
  <si>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</si>
  <si>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</si>
  <si>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</si>
  <si>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</si>
  <si>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</si>
  <si>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</si>
  <si>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</si>
  <si>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</si>
  <si>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</si>
  <si>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</si>
  <si>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</si>
  <si>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</si>
  <si>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</si>
  <si>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</si>
  <si>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</si>
  <si>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</si>
  <si>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</si>
  <si>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</si>
  <si>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</si>
  <si>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</si>
  <si>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</si>
  <si>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</si>
  <si>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</si>
  <si>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</si>
  <si>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</si>
  <si>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</si>
  <si>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</si>
  <si>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</si>
  <si>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</si>
  <si>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</si>
  <si>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</si>
  <si>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</si>
  <si>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</si>
  <si>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</si>
  <si>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</si>
  <si>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</si>
  <si>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</si>
  <si>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</si>
  <si>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</si>
  <si>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</si>
  <si>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</si>
  <si>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</si>
  <si>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</si>
  <si>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</si>
  <si>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</si>
  <si>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</si>
  <si>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</si>
  <si>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</si>
  <si>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</si>
  <si>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</si>
  <si>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</si>
  <si>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</si>
  <si>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</si>
  <si>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</si>
  <si>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</si>
  <si>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</si>
  <si>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</si>
  <si>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</si>
  <si>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</si>
  <si>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</si>
  <si>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</si>
  <si>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</si>
  <si>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</si>
  <si>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</si>
  <si>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</si>
  <si>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</si>
  <si>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</si>
  <si>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</si>
  <si>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</si>
  <si>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</si>
  <si>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</si>
  <si>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</si>
  <si>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</si>
  <si>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</si>
  <si>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</si>
  <si>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</si>
  <si>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</si>
  <si>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</si>
  <si>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</si>
  <si>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</si>
  <si>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</si>
  <si>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</si>
  <si>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</si>
  <si>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</si>
  <si>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</si>
  <si>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</si>
  <si>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</si>
  <si>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</si>
  <si>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</si>
  <si>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</si>
  <si>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</si>
  <si>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</si>
  <si>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</si>
  <si>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</si>
  <si>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</si>
  <si>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</si>
  <si>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</si>
  <si>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</si>
  <si>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</si>
  <si>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</si>
  <si>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</si>
  <si>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</si>
  <si>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</si>
  <si>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</si>
  <si>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</si>
  <si>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</si>
  <si>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</si>
  <si>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</si>
  <si>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</si>
  <si>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</si>
  <si>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</si>
  <si>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</si>
  <si>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</si>
  <si>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</si>
  <si>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</si>
  <si>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</si>
  <si>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</si>
  <si>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</si>
  <si>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</si>
  <si>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</si>
  <si>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</si>
  <si>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</si>
  <si>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</si>
  <si>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</si>
  <si>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</si>
  <si>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</si>
  <si>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</si>
  <si>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</si>
  <si>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</si>
  <si>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</si>
  <si>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</si>
  <si>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</si>
  <si>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</si>
  <si>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</si>
  <si>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</si>
  <si>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</si>
  <si>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</si>
  <si>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</si>
  <si>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</si>
  <si>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</si>
  <si>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</si>
  <si>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</si>
  <si>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</si>
  <si>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</si>
  <si>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</si>
  <si>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</si>
  <si>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</si>
  <si>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</si>
  <si>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</si>
  <si>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</si>
  <si>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</si>
  <si>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</si>
  <si>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</si>
  <si>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</si>
  <si>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</si>
  <si>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</si>
  <si>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</si>
  <si>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</si>
  <si>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</si>
  <si>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</si>
  <si>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</si>
  <si>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</si>
  <si>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</si>
  <si>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</si>
  <si>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</si>
  <si>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</si>
  <si>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</si>
  <si>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</si>
  <si>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</si>
  <si>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</si>
  <si>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</si>
  <si>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</si>
  <si>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</si>
  <si>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</si>
  <si>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</si>
  <si>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</si>
  <si>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</si>
  <si>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</si>
  <si>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</si>
  <si>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</si>
  <si>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</si>
  <si>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</si>
  <si>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</si>
  <si>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</si>
  <si>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</si>
  <si>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</si>
  <si>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</si>
  <si>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</si>
  <si>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</si>
  <si>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</si>
  <si>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</si>
  <si>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</si>
  <si>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</si>
  <si>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</si>
  <si>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</si>
  <si>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</si>
  <si>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</si>
  <si>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</si>
  <si>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</si>
  <si>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</si>
  <si>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</si>
  <si>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</si>
  <si>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</si>
  <si>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</si>
  <si>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</si>
  <si>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</si>
  <si>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</si>
  <si>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</si>
  <si>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</si>
  <si>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</si>
  <si>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</si>
  <si>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</si>
  <si>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</si>
  <si>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</si>
  <si>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</si>
  <si>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</si>
  <si>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</si>
  <si>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</si>
  <si>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</si>
  <si>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</si>
  <si>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</si>
  <si>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</si>
  <si>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</si>
  <si>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</si>
  <si>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</si>
  <si>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</si>
  <si>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</si>
  <si>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</si>
  <si>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</si>
  <si>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</si>
  <si>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</si>
  <si>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</si>
  <si>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</si>
  <si>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</si>
  <si>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</si>
  <si>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</si>
  <si>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</si>
  <si>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</si>
  <si>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</si>
  <si>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</si>
  <si>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</si>
  <si>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</si>
  <si>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</si>
  <si>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</si>
  <si>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</si>
  <si>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</si>
  <si>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</si>
  <si>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</si>
  <si>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</si>
  <si>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</si>
  <si>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</si>
  <si>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</si>
  <si>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</si>
  <si>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</si>
  <si>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</si>
  <si>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</si>
  <si>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</si>
  <si>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</si>
  <si>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</si>
  <si>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</si>
  <si>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</si>
  <si>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</si>
  <si>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</si>
  <si>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</si>
  <si>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</si>
  <si>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</si>
  <si>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</si>
  <si>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</si>
  <si>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</si>
  <si>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</si>
  <si>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</si>
  <si>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</si>
  <si>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</si>
  <si>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</si>
  <si>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</si>
  <si>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</si>
  <si>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</si>
  <si>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</si>
  <si>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</si>
  <si>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</si>
  <si>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</si>
  <si>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</si>
  <si>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</si>
  <si>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</si>
  <si>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</si>
  <si>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</si>
  <si>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</si>
  <si>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</si>
  <si>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</si>
  <si>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</si>
  <si>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</si>
  <si>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</si>
  <si>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</si>
  <si>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</si>
  <si>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</si>
  <si>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</si>
  <si>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</si>
  <si>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</si>
  <si>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</si>
  <si>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</si>
  <si>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</si>
  <si>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</si>
  <si>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</si>
  <si>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</si>
  <si>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</si>
  <si>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</si>
  <si>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</si>
  <si>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</si>
  <si>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</si>
  <si>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</si>
  <si>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</si>
  <si>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</si>
  <si>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</si>
  <si>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</si>
  <si>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</si>
  <si>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</si>
  <si>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</si>
  <si>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</si>
  <si>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</si>
  <si>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</si>
  <si>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</si>
  <si>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</si>
  <si>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</si>
  <si>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</si>
  <si>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</si>
  <si>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</si>
  <si>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</si>
  <si>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</si>
  <si>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</si>
  <si>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</si>
  <si>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</si>
  <si>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</si>
  <si>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</si>
  <si>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</si>
  <si>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</si>
  <si>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</si>
  <si>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</si>
  <si>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</si>
  <si>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</si>
  <si>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</si>
  <si>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</si>
  <si>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</si>
  <si>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</si>
  <si>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</si>
  <si>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</si>
  <si>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</si>
  <si>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</si>
  <si>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</si>
  <si>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</si>
  <si>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</si>
  <si>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</si>
  <si>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</si>
  <si>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</si>
  <si>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</si>
  <si>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</si>
  <si>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</si>
  <si>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</si>
  <si>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</si>
  <si>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</si>
  <si>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</si>
  <si>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</si>
  <si>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</si>
  <si>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</si>
  <si>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</si>
  <si>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</si>
  <si>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</si>
  <si>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</si>
  <si>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</si>
  <si>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</si>
  <si>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</si>
  <si>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</si>
  <si>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</si>
  <si>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</si>
  <si>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</si>
  <si>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</si>
  <si>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</si>
  <si>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</si>
  <si>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</si>
  <si>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</si>
  <si>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</si>
  <si>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</si>
  <si>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</si>
  <si>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</si>
  <si>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</si>
  <si>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</si>
  <si>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</si>
  <si>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</si>
  <si>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</si>
  <si>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</si>
  <si>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</si>
  <si>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</si>
  <si>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</si>
  <si>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</si>
  <si>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</si>
  <si>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</si>
  <si>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</si>
  <si>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</si>
  <si>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</si>
  <si>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</si>
  <si>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</si>
  <si>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</si>
  <si>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</si>
  <si>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</si>
  <si>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</si>
  <si>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</si>
  <si>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</si>
  <si>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</si>
  <si>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</si>
  <si>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</si>
  <si>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</si>
  <si>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</si>
  <si>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</si>
  <si>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</si>
  <si>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</si>
  <si>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</si>
  <si>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</si>
  <si>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</si>
  <si>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</si>
  <si>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</si>
  <si>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</si>
  <si>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</si>
  <si>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</si>
  <si>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</si>
  <si>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</si>
  <si>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</si>
  <si>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</si>
  <si>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</si>
  <si>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</si>
  <si>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</si>
  <si>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</si>
  <si>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</si>
  <si>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</si>
  <si>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</si>
  <si>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</si>
  <si>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</si>
  <si>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</si>
  <si>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</si>
  <si>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</si>
  <si>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</si>
  <si>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</si>
  <si>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</si>
  <si>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</si>
  <si>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</si>
  <si>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</si>
  <si>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</si>
  <si>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</si>
  <si>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</si>
  <si>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</si>
  <si>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</si>
  <si>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</si>
  <si>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</si>
  <si>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</si>
  <si>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</si>
  <si>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</si>
  <si>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</si>
  <si>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</si>
  <si>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</si>
  <si>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</si>
  <si>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</si>
  <si>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</si>
  <si>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</si>
  <si>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</si>
  <si>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</si>
  <si>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</si>
  <si>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</si>
  <si>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</si>
  <si>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</si>
  <si>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</si>
  <si>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</si>
  <si>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</si>
  <si>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</si>
  <si>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</si>
  <si>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</si>
  <si>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</si>
  <si>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</si>
  <si>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</si>
  <si>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</si>
  <si>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</si>
  <si>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</si>
  <si>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</si>
  <si>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</si>
  <si>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</si>
  <si>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</si>
  <si>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</si>
  <si>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</si>
  <si>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</si>
  <si>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</si>
  <si>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</si>
  <si>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</si>
  <si>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</si>
  <si>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</si>
  <si>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</si>
  <si>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</si>
  <si>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</si>
  <si>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</si>
  <si>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</si>
  <si>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</si>
  <si>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</si>
  <si>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</si>
  <si>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</si>
  <si>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</si>
  <si>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</si>
  <si>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</si>
  <si>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</si>
  <si>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</si>
  <si>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</si>
  <si>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</si>
  <si>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</si>
  <si>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</si>
  <si>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</si>
  <si>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</si>
  <si>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</si>
  <si>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</si>
  <si>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</si>
  <si>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</si>
  <si>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</si>
  <si>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</si>
  <si>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</si>
  <si>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</si>
  <si>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</si>
  <si>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</si>
  <si>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</si>
  <si>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</si>
  <si>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</si>
  <si>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</si>
  <si>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</si>
  <si>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</si>
  <si>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</si>
  <si>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</si>
  <si>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</si>
  <si>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</si>
  <si>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</si>
  <si>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</si>
  <si>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</si>
  <si>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</si>
  <si>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</si>
  <si>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</si>
  <si>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</si>
  <si>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</si>
  <si>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</si>
  <si>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</si>
  <si>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</si>
  <si>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</si>
  <si>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</si>
  <si>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</si>
  <si>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</si>
  <si>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</si>
  <si>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</si>
  <si>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</si>
  <si>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</si>
  <si>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</si>
  <si>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</si>
  <si>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</si>
  <si>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</si>
  <si>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</si>
  <si>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</si>
  <si>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</si>
  <si>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</si>
  <si>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</si>
  <si>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</si>
  <si>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</si>
  <si>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</si>
  <si>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</si>
  <si>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</si>
  <si>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</si>
  <si>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</si>
  <si>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</si>
  <si>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</si>
  <si>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</si>
  <si>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</si>
  <si>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</si>
  <si>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</si>
  <si>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</si>
  <si>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</si>
  <si>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</si>
  <si>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</si>
  <si>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</si>
  <si>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</si>
  <si>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</si>
  <si>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</si>
  <si>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</si>
  <si>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</si>
  <si>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</si>
  <si>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</si>
  <si>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</si>
  <si>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</si>
  <si>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</si>
  <si>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</si>
  <si>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</si>
  <si>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</si>
  <si>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</si>
  <si>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</si>
  <si>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</si>
  <si>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</si>
  <si>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</si>
  <si>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</si>
  <si>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</si>
  <si>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</si>
  <si>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</si>
  <si>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</si>
  <si>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</si>
  <si>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</si>
  <si>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</si>
  <si>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</si>
  <si>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</si>
  <si>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</si>
  <si>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</si>
  <si>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</si>
  <si>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</si>
  <si>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</si>
  <si>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</si>
  <si>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</si>
  <si>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</si>
  <si>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</si>
  <si>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</si>
  <si>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</si>
  <si>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</si>
  <si>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</si>
  <si>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</si>
  <si>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</si>
  <si>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</si>
  <si>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</si>
  <si>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</si>
  <si>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</si>
  <si>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</si>
  <si>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</si>
  <si>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</si>
  <si>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</si>
  <si>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</si>
  <si>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</si>
  <si>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</si>
  <si>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</si>
  <si>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</si>
  <si>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</si>
  <si>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</si>
  <si>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</si>
  <si>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</si>
  <si>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</si>
  <si>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</si>
  <si>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</si>
  <si>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</si>
  <si>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</si>
  <si>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</si>
  <si>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</si>
  <si>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</si>
  <si>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</si>
  <si>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</si>
  <si>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</si>
  <si>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</si>
  <si>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</si>
  <si>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</si>
  <si>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</si>
  <si>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</si>
  <si>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</si>
  <si>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</si>
  <si>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</si>
  <si>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</si>
  <si>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</si>
  <si>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</si>
  <si>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</si>
  <si>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</si>
  <si>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</si>
  <si>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</si>
  <si>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</si>
  <si>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</si>
  <si>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</si>
  <si>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</si>
  <si>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</si>
  <si>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</si>
  <si>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</si>
  <si>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</si>
  <si>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</si>
  <si>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</si>
  <si>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</si>
  <si>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</si>
  <si>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</si>
  <si>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</si>
  <si>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</si>
  <si>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</si>
  <si>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</si>
  <si>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</si>
  <si>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</si>
  <si>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</si>
  <si>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</si>
  <si>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</si>
  <si>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</si>
  <si>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</si>
  <si>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</si>
  <si>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</si>
  <si>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</si>
  <si>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</si>
  <si>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</si>
  <si>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</si>
  <si>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</si>
  <si>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</si>
  <si>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</si>
  <si>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</si>
  <si>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</si>
  <si>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</si>
  <si>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</si>
  <si>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</si>
  <si>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</si>
  <si>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</si>
  <si>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</si>
  <si>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</si>
  <si>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</si>
  <si>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</si>
  <si>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</si>
  <si>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</si>
  <si>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</si>
  <si>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</si>
  <si>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</si>
  <si>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</si>
  <si>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</si>
  <si>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</si>
  <si>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</si>
  <si>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</si>
  <si>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</si>
  <si>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</si>
  <si>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</si>
  <si>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</si>
  <si>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</si>
  <si>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</si>
  <si>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</si>
  <si>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</si>
  <si>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</si>
  <si>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</si>
  <si>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</si>
  <si>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</si>
  <si>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</si>
  <si>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</si>
  <si>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</si>
  <si>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</si>
  <si>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</si>
  <si>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</si>
  <si>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</si>
  <si>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</si>
  <si>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</si>
  <si>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</si>
  <si>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</si>
  <si>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</si>
  <si>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</si>
  <si>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</si>
  <si>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</si>
  <si>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</si>
  <si>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</si>
  <si>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</si>
  <si>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</si>
  <si>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</si>
  <si>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</si>
  <si>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</si>
  <si>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</si>
  <si>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</si>
  <si>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</si>
  <si>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</si>
  <si>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</si>
  <si>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</si>
  <si>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</si>
  <si>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</si>
  <si>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</si>
  <si>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</si>
  <si>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</si>
  <si>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</si>
  <si>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</si>
  <si>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</si>
  <si>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</si>
  <si>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</si>
  <si>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</si>
  <si>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</si>
  <si>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</si>
  <si>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</si>
  <si>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</si>
  <si>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</si>
  <si>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</si>
  <si>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</si>
  <si>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</si>
  <si>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</si>
  <si>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</si>
  <si>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</si>
  <si>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</si>
  <si>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</si>
  <si>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</si>
  <si>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</si>
  <si>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</si>
  <si>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</si>
  <si>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</si>
  <si>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</si>
  <si>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</si>
  <si>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</si>
  <si>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</si>
  <si>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</si>
  <si>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</si>
  <si>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</si>
  <si>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</si>
  <si>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</si>
  <si>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</si>
  <si>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</si>
  <si>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</si>
  <si>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</si>
  <si>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</si>
  <si>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</si>
  <si>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</si>
  <si>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</si>
  <si>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</si>
  <si>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</si>
  <si>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</si>
  <si>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</si>
  <si>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</si>
  <si>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</si>
  <si>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</si>
  <si>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</si>
  <si>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</si>
  <si>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</si>
  <si>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</si>
  <si>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</si>
  <si>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</si>
  <si>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</si>
  <si>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</si>
  <si>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</si>
  <si>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</si>
  <si>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</si>
  <si>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</si>
  <si>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</si>
  <si>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</si>
  <si>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</si>
  <si>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</si>
  <si>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</si>
  <si>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</si>
  <si>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</si>
  <si>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</si>
  <si>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</si>
  <si>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</si>
  <si>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</si>
  <si>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</si>
  <si>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</si>
  <si>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</si>
  <si>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</si>
  <si>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</si>
  <si>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</si>
  <si>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</si>
  <si>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</si>
  <si>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</si>
  <si>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</si>
  <si>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</si>
  <si>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</si>
  <si>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</si>
  <si>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</si>
  <si>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</si>
  <si>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</si>
  <si>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</si>
  <si>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</si>
  <si>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</si>
  <si>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</si>
  <si>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</si>
  <si>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</si>
  <si>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</si>
  <si>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</si>
  <si>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</si>
  <si>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</si>
  <si>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</si>
  <si>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</si>
  <si>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</si>
  <si>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</si>
  <si>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</si>
  <si>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</si>
  <si>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</si>
  <si>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</si>
  <si>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</si>
  <si>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</si>
  <si>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</si>
  <si>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</si>
  <si>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</si>
  <si>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</si>
  <si>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</si>
  <si>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</si>
  <si>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</si>
  <si>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</si>
  <si>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</si>
  <si>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</si>
  <si>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</si>
  <si>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</si>
  <si>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</si>
  <si>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</si>
  <si>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</si>
  <si>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</si>
  <si>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</si>
  <si>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</si>
  <si>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</si>
  <si>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</si>
  <si>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</si>
  <si>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</si>
  <si>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</si>
  <si>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</si>
  <si>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</si>
  <si>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</si>
  <si>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</si>
  <si>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</si>
  <si>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</si>
  <si>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</si>
  <si>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</si>
  <si>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</si>
  <si>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</si>
  <si>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</si>
  <si>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</si>
  <si>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</si>
  <si>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</si>
  <si>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</si>
  <si>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</si>
  <si>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</si>
  <si>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</si>
  <si>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</si>
  <si>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</si>
  <si>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</si>
  <si>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</si>
  <si>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</si>
  <si>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</si>
  <si>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</si>
  <si>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</si>
  <si>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</si>
  <si>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</si>
  <si>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</si>
  <si>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</si>
  <si>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</si>
  <si>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</si>
  <si>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</si>
  <si>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</si>
  <si>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</si>
  <si>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</si>
  <si>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</si>
  <si>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</si>
  <si>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</si>
  <si>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</si>
  <si>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</si>
  <si>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</si>
  <si>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</si>
  <si>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</si>
  <si>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</si>
  <si>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</si>
  <si>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</si>
  <si>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</si>
  <si>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</si>
  <si>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</si>
  <si>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</si>
  <si>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</si>
  <si>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</si>
  <si>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</si>
  <si>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</si>
  <si>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</si>
  <si>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</si>
  <si>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</si>
  <si>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</si>
  <si>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</si>
  <si>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</si>
  <si>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</si>
  <si>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</si>
  <si>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</si>
  <si>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</si>
  <si>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</si>
  <si>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</si>
  <si>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</si>
  <si>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</si>
  <si>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</si>
  <si>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</si>
  <si>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</si>
  <si>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</si>
  <si>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</si>
  <si>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</si>
  <si>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</si>
  <si>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</si>
  <si>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</si>
  <si>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</si>
  <si>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</si>
  <si>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</si>
  <si>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</si>
  <si>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</si>
  <si>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</si>
  <si>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</si>
  <si>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</si>
  <si>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</si>
  <si>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</si>
  <si>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</si>
  <si>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</si>
  <si>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</si>
  <si>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</si>
  <si>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</si>
  <si>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</si>
  <si>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</si>
  <si>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</si>
  <si>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</si>
  <si>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</si>
  <si>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</si>
  <si>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</si>
  <si>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</si>
  <si>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</si>
  <si>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</si>
  <si>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</si>
  <si>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</si>
  <si>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</si>
  <si>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</si>
  <si>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</si>
  <si>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</si>
  <si>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</si>
  <si>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</si>
  <si>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</si>
  <si>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</si>
  <si>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</si>
  <si>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</si>
  <si>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</si>
  <si>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</si>
  <si>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</si>
  <si>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</si>
  <si>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</si>
  <si>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</si>
  <si>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</si>
  <si>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</si>
  <si>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</si>
  <si>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</si>
  <si>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</si>
  <si>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</si>
  <si>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</si>
  <si>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</si>
  <si>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</si>
  <si>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</si>
  <si>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</si>
  <si>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</si>
  <si>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</si>
  <si>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</si>
  <si>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</si>
  <si>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</si>
  <si>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</si>
  <si>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</si>
  <si>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</si>
  <si>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</si>
  <si>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</si>
  <si>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</si>
  <si>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</si>
  <si>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</si>
  <si>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</si>
  <si>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</si>
  <si>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</si>
  <si>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</si>
  <si>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</si>
  <si>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</si>
  <si>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</si>
  <si>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</si>
  <si>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</si>
  <si>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</si>
  <si>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</si>
  <si>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</si>
  <si>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</si>
  <si>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</si>
  <si>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</si>
  <si>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</si>
  <si>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</si>
  <si>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</si>
  <si>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</si>
  <si>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</si>
  <si>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</si>
  <si>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</si>
  <si>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</si>
  <si>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</si>
  <si>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</si>
  <si>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</si>
  <si>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</si>
  <si>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</si>
  <si>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</si>
  <si>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</si>
  <si>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</si>
  <si>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</si>
  <si>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</si>
  <si>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</si>
  <si>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</si>
  <si>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</si>
  <si>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</si>
  <si>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</si>
  <si>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</si>
  <si>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</si>
  <si>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</si>
  <si>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</si>
  <si>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</si>
  <si>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</si>
  <si>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</si>
  <si>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</si>
  <si>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</si>
  <si>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</si>
  <si>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</si>
  <si>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</si>
  <si>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</si>
  <si>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</si>
  <si>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</si>
  <si>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</si>
  <si>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</si>
  <si>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</si>
  <si>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</si>
  <si>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</si>
  <si>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</si>
  <si>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</si>
  <si>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</si>
  <si>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</si>
  <si>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</si>
  <si>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</si>
  <si>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</si>
  <si>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</si>
  <si>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</si>
  <si>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</si>
  <si>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</si>
  <si>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</si>
  <si>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</si>
  <si>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</si>
  <si>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</si>
  <si>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</si>
  <si>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</si>
  <si>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</si>
  <si>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</si>
  <si>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</si>
  <si>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</si>
  <si>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</si>
  <si>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</si>
  <si>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</si>
  <si>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</si>
  <si>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</si>
  <si>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</si>
  <si>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</si>
  <si>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</si>
  <si>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</si>
  <si>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</si>
  <si>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</si>
  <si>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</si>
  <si>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</si>
  <si>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</si>
  <si>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</si>
  <si>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</si>
  <si>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</si>
  <si>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</si>
  <si>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</si>
  <si>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</si>
  <si>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</si>
  <si>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</si>
  <si>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</si>
  <si>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</si>
  <si>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</si>
  <si>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</si>
  <si>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</si>
  <si>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</si>
  <si>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</si>
  <si>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</si>
  <si>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</si>
  <si>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</si>
  <si>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</si>
  <si>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</si>
  <si>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</si>
  <si>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</si>
  <si>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</si>
  <si>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</si>
  <si>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</si>
  <si>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</si>
  <si>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</si>
  <si>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</si>
  <si>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</si>
  <si>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</si>
  <si>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</si>
  <si>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</si>
  <si>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</si>
  <si>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</si>
  <si>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</si>
  <si>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</si>
  <si>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</si>
  <si>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</si>
  <si>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</si>
  <si>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</si>
  <si>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</si>
  <si>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</si>
  <si>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</si>
  <si>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</si>
  <si>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</si>
  <si>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</si>
  <si>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</si>
  <si>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</si>
  <si>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</si>
  <si>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</si>
  <si>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</si>
  <si>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</si>
  <si>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</si>
  <si>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</si>
  <si>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</si>
  <si>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</si>
  <si>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</si>
  <si>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</si>
  <si>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</si>
  <si>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</si>
  <si>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</si>
  <si>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</si>
  <si>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</si>
  <si>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</si>
  <si>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</si>
  <si>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</si>
  <si>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</si>
  <si>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</si>
  <si>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</si>
  <si>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</si>
  <si>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</si>
  <si>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</si>
  <si>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</si>
  <si>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</si>
  <si>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</si>
  <si>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</si>
  <si>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</si>
  <si>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</si>
  <si>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</si>
  <si>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</si>
  <si>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</si>
  <si>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</si>
  <si>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</si>
  <si>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</si>
  <si>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</si>
  <si>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</si>
  <si>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</si>
  <si>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</si>
  <si>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</si>
  <si>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</si>
  <si>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</si>
  <si>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</si>
  <si>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</si>
  <si>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</si>
  <si>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</si>
  <si>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</si>
  <si>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</si>
  <si>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</si>
  <si>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</si>
  <si>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</si>
  <si>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</si>
  <si>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</si>
  <si>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</si>
  <si>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</si>
  <si>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</si>
  <si>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</si>
  <si>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</si>
  <si>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</si>
  <si>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</si>
  <si>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</si>
  <si>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</si>
  <si>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</si>
  <si>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</si>
  <si>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</si>
  <si>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</si>
  <si>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</si>
  <si>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</si>
  <si>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</si>
  <si>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</si>
  <si>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</si>
  <si>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</si>
  <si>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</si>
  <si>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</si>
  <si>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</si>
  <si>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</si>
  <si>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</si>
  <si>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</si>
  <si>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</si>
  <si>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</si>
  <si>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</si>
  <si>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</si>
  <si>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</si>
  <si>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</si>
  <si>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</si>
  <si>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</si>
  <si>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</si>
  <si>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</si>
  <si>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</si>
  <si>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</si>
  <si>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</si>
  <si>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</si>
  <si>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</si>
  <si>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</si>
  <si>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</si>
  <si>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</si>
  <si>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</si>
  <si>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</si>
  <si>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</si>
  <si>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</si>
  <si>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</si>
  <si>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</si>
  <si>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</si>
  <si>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</si>
  <si>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</si>
  <si>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</si>
  <si>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</si>
  <si>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</si>
  <si>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</si>
  <si>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</si>
  <si>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</si>
  <si>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</si>
  <si>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</si>
  <si>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</si>
  <si>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</si>
  <si>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</si>
  <si>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</si>
  <si>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</si>
  <si>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</si>
  <si>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</si>
  <si>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</si>
  <si>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</si>
  <si>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</si>
  <si>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</si>
  <si>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</si>
  <si>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</si>
  <si>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</si>
  <si>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</si>
  <si>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</si>
  <si>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</si>
  <si>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</si>
  <si>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</si>
  <si>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</si>
  <si>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</si>
  <si>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</si>
  <si>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</si>
  <si>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</si>
  <si>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</si>
  <si>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</si>
  <si>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</si>
  <si>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</si>
  <si>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</si>
  <si>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</si>
  <si>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</si>
  <si>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</si>
  <si>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</si>
  <si>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</si>
  <si>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</si>
  <si>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</si>
  <si>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</si>
  <si>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</si>
  <si>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</si>
  <si>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</si>
  <si>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</si>
  <si>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</si>
  <si>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</si>
  <si>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</si>
  <si>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</si>
  <si>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</si>
  <si>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</si>
  <si>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</si>
  <si>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</si>
  <si>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</si>
  <si>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</si>
  <si>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</si>
  <si>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</si>
  <si>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</si>
  <si>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</si>
  <si>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</si>
  <si>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</si>
  <si>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ID-0001</t>
  </si>
  <si>
    <t>4914.898.752</t>
  </si>
  <si>
    <t>ubytovanie 2 osoby</t>
  </si>
  <si>
    <t>Luther King House Manchester, UK</t>
  </si>
  <si>
    <t>ID-0002</t>
  </si>
  <si>
    <t>GLB68F</t>
  </si>
  <si>
    <t>letenky 2 osoby</t>
  </si>
  <si>
    <t xml:space="preserve">RYANAIR </t>
  </si>
  <si>
    <t>ID-0003</t>
  </si>
  <si>
    <t>PA2502333</t>
  </si>
  <si>
    <t>PORT HOTELS Alicante</t>
  </si>
  <si>
    <t>ID-0004</t>
  </si>
  <si>
    <t>WEB250005964</t>
  </si>
  <si>
    <t>prenájom auta</t>
  </si>
  <si>
    <t>CLICKRENT Alicante</t>
  </si>
  <si>
    <t>ID-0005</t>
  </si>
  <si>
    <t>4985.097.684</t>
  </si>
  <si>
    <t>ubytovanie 3 osoby</t>
  </si>
  <si>
    <t>Holikday Inn Express Manchestger East by IHG</t>
  </si>
  <si>
    <t>ID-0006</t>
  </si>
  <si>
    <t>ID-0007</t>
  </si>
  <si>
    <t>31</t>
  </si>
  <si>
    <t>ASD Team Bmx Verona</t>
  </si>
  <si>
    <t>ID-0008</t>
  </si>
  <si>
    <t>BWUK16341251</t>
  </si>
  <si>
    <t>letenky 3 osoby</t>
  </si>
  <si>
    <t>Wizz Air UK Limited</t>
  </si>
  <si>
    <t>ID-0009</t>
  </si>
  <si>
    <t>Glasgow Westerwood Hotel UK</t>
  </si>
  <si>
    <t>ID-0010</t>
  </si>
  <si>
    <t>štartovné 1 osoba</t>
  </si>
  <si>
    <t>British cycling UK</t>
  </si>
  <si>
    <t>ID-0011</t>
  </si>
  <si>
    <t>Castlefield Hotel UK</t>
  </si>
  <si>
    <t>ID-0013</t>
  </si>
  <si>
    <t>ID-0012</t>
  </si>
  <si>
    <t>2XKR-D62L-9V81P</t>
  </si>
  <si>
    <t>Manchester BMX National Camping 2025</t>
  </si>
  <si>
    <t>BMX Manchester</t>
  </si>
  <si>
    <t>ID-0014</t>
  </si>
  <si>
    <t>53942864</t>
  </si>
  <si>
    <t>trajekt 2 osoby+auto Van</t>
  </si>
  <si>
    <t>Pand O Ferries, Dover</t>
  </si>
  <si>
    <t>prenájom BMX dráhy Verona - trénovanie</t>
  </si>
  <si>
    <t>ID-0016</t>
  </si>
  <si>
    <t>ID-0015</t>
  </si>
  <si>
    <t>407</t>
  </si>
  <si>
    <t>kempovanie, tréning 2 osoby</t>
  </si>
  <si>
    <t>Gosport BMX Club</t>
  </si>
  <si>
    <t>ID-0017</t>
  </si>
  <si>
    <t>BWUK17308499</t>
  </si>
  <si>
    <t>štartovné</t>
  </si>
  <si>
    <t>ID-0019</t>
  </si>
  <si>
    <t>ID-0020</t>
  </si>
  <si>
    <t>ID-0021</t>
  </si>
  <si>
    <t>G253104307</t>
  </si>
  <si>
    <t>cyklistický dres</t>
  </si>
  <si>
    <t>KALAS WEAR LTD. Somerton UK</t>
  </si>
  <si>
    <t>ID-0022</t>
  </si>
  <si>
    <t>56753927</t>
  </si>
  <si>
    <t>ID-0018</t>
  </si>
  <si>
    <t>štartovné Valmiera</t>
  </si>
  <si>
    <t>Slovenský Zväz cyklistiky Bratislava</t>
  </si>
  <si>
    <t>ID-0023</t>
  </si>
  <si>
    <t>2025/07012</t>
  </si>
  <si>
    <t>SIA Valmieras Olimpiskais centrs</t>
  </si>
  <si>
    <t xml:space="preserve">kemping-ubytovanie Valmiera </t>
  </si>
  <si>
    <t>ID-0024</t>
  </si>
  <si>
    <t>25P-00014</t>
  </si>
  <si>
    <t>štartovné Copenhagen</t>
  </si>
  <si>
    <t>ID-0030</t>
  </si>
  <si>
    <t>13.,15.7.2025</t>
  </si>
  <si>
    <t>spiatočné letenky Bratislava-Londín 2 osoby</t>
  </si>
  <si>
    <t>ID-0028</t>
  </si>
  <si>
    <t>kemping-ubytovanie Copenhagen</t>
  </si>
  <si>
    <t>BMX Copenhagen Dánsko</t>
  </si>
  <si>
    <t>ID-0029</t>
  </si>
  <si>
    <t>ID-0025</t>
  </si>
  <si>
    <t>letenky</t>
  </si>
  <si>
    <t>BWUK17722873</t>
  </si>
  <si>
    <t>ID-0026</t>
  </si>
  <si>
    <t>BWUK17724407</t>
  </si>
  <si>
    <t>ID-0027</t>
  </si>
  <si>
    <t>BWUK18123395</t>
  </si>
  <si>
    <t>dokúpená batožina k letu - bicykel</t>
  </si>
  <si>
    <t>ID-0031</t>
  </si>
  <si>
    <t>BWUK18199840</t>
  </si>
  <si>
    <t>ID-0032</t>
  </si>
  <si>
    <t xml:space="preserve">trajekt 2 osoby+auto </t>
  </si>
  <si>
    <t>ID-0036</t>
  </si>
  <si>
    <t>5592.625.387</t>
  </si>
  <si>
    <t>ubytovanie</t>
  </si>
  <si>
    <t>Holiday Inn Express Manchester - East</t>
  </si>
  <si>
    <t>ID-0037</t>
  </si>
  <si>
    <t>1000069304</t>
  </si>
  <si>
    <t>bicykel</t>
  </si>
  <si>
    <t>Crucial BMX Bristol, UK</t>
  </si>
  <si>
    <t>ID-0034</t>
  </si>
  <si>
    <t>ID-0033</t>
  </si>
  <si>
    <t>BWUK18810089</t>
  </si>
  <si>
    <t>ID-0035</t>
  </si>
  <si>
    <t>BWUK18973626</t>
  </si>
  <si>
    <t>ID-0038</t>
  </si>
  <si>
    <t>55</t>
  </si>
  <si>
    <t>ID-0039</t>
  </si>
  <si>
    <t>6025</t>
  </si>
  <si>
    <t>Holiday Inn Ipswich</t>
  </si>
  <si>
    <t>ID-0040</t>
  </si>
  <si>
    <t>9957</t>
  </si>
  <si>
    <t>Holiday Inn Norwich</t>
  </si>
  <si>
    <t>ID-0041</t>
  </si>
  <si>
    <t>0019896</t>
  </si>
  <si>
    <t>Holiday Inn Express London-Dartford</t>
  </si>
  <si>
    <t>Pracovná cesta
(cyklistický pretek)
Názov: Racing Under The Roof round 4
Termín 11.1.2025-12.1.2025
Miesto - Manchester UK
Spôsob dopravy : letecky
Počet všetkých osôb na pracovnej ceste 2
z toho:
- športovci 1
- vedúci výpravy : 1
- ostatné osoby (napr. sponzori, hostia): 0</t>
  </si>
  <si>
    <t>ubytovanie Manchester 2 osoby</t>
  </si>
  <si>
    <t>Pracovná cesta
(cyklistický pretek)
Názov: Racing Under The Roof round 5
Termín 15.2.2025-16.2.2025
Miesto - Manchester UK
Spôsob dopravy : letecky
Počet všetkých osôb na pracovnej ceste 3
z toho:
- športovci 1
- vedúci výpravy, tréner : 2
- ostatné osoby (napr. sponzori, hostia): 0</t>
  </si>
  <si>
    <t>Pracovná cesta
(tréningový proces)
Názov: športový kemp
Termín 30.1.2025-8.2.2025
Miesto - Alicante, Španielsko
Spôsob dopravy : letecky
Počet všetkých osôb na pracovnej ceste 2
z toho:
- športovci 1
- vedúci výpravy, tréner : 1
- ostatné osoby (napr. sponzori, hostia): 0</t>
  </si>
  <si>
    <t>Pracovná cesta
(tréningový proces)
Názov: športový kemp
Termín 16.2.2025-22.2.2025
Miesto - Verona Taliansko
Spôsob dopravy : letecky
Počet všetkých osôb na pracovnej ceste 2
z toho:
- športovci 1
- vedúci výpravy, tréner : 1
- ostatné osoby (napr. sponzori, hostia): 0</t>
  </si>
  <si>
    <t>Pracovná cesta
(tréningový proces)
Názov: športový kemp
Termín 3.12.2025-5.12.2025
Miesto - Verona Taliansko
Spôsob dopravy : letecky
Počet všetkých osôb na pracovnej ceste 2
z toho:
- športovci 1
- vedúci výpravy, tréner : 1
- ostatné osoby (napr. sponzori, hostia): 0</t>
  </si>
  <si>
    <t>prenájom dráhy BMX Verona</t>
  </si>
  <si>
    <t>Pracovná cesta
(tréningový proces)
Názov: športová príprava na EP Zolder
Termín 9.4.2025-17.4.2025
Miesto - Dunajská Lužná SVK
Spôsob dopravy : letecky
Počet všetkých osôb na pracovnej ceste 3
z toho:
- športovci 1
- vedúci výpravy, tréner : 1
- ostatné osoby (napr. sponzori, hostia): 1</t>
  </si>
  <si>
    <t>Pracovná cesta
(cyklistický pretek)
Názov: BMX East Summer Series 2025 round 1
Termín22.3.2025-23.3.2025
Miesto - Ipswich, UK
Spôsob dopravy : auto
Počet všetkých osôb na pracovnej ceste 2
z toho:
- športovci 1
- vedúci výpravy, tréner : 1
- ostatné osoby (napr. sponzori, hostia): 0</t>
  </si>
  <si>
    <t>Pracovná cesta
(cyklistický pretek)
Názov: BMX East Summer Series 2025 round 7
Termín20.7.2025
Miesto - Cyclopark, UK
Spôsob dopravy : auto
Počet všetkých osôb na pracovnej ceste 2
z toho:
- športovci 1
- vedúci výpravy, tréner : 1
- ostatné osoby (napr. sponzori, hostia): 0</t>
  </si>
  <si>
    <t>Pracovná cesta
(cyklistický pretek)
Názov: BMX East Summer Series 2025 round 6
Termín 29.6.2025
Miesto - Milton Keynes, UK
Spôsob dopravy : auto
Počet všetkých osôb na pracovnej ceste 2
z toho:
- športovci 1
- vedúci výpravy, tréner : 1
- ostatné osoby (napr. sponzori, hostia): 0</t>
  </si>
  <si>
    <t>Pracovná cesta
(cyklistický pretek)
Názov:  BMX-Lloyds BMX National Series 2025 Round 1 a 2
Termín 5.4.2025-6.4.2025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</si>
  <si>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3 a 4
Termín 3.5.2025-4.5.2025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</si>
  <si>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5,6
Termín 24.5.2025-25.5.2025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</si>
  <si>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7,8
Termín 14.6.2025-15.6.2025
Miesto - Manchester Indoor, UK
Spôsob dopravy : auto
Počet všetkých osôb na pracovnej ceste 2
z toho:
- športovci 1
- vedúci výpravy, tréner : 1
- ostatné osoby (napr. sponzori, hostia): 0</t>
  </si>
  <si>
    <t>Pracovná cesta
(cyklistický pretek)
Názov:  EP BMX Zolder
Termín 17.4.2025-21.4.2025
Miesto - Zolder, Belgicko
Spôsob dopravy : auto
Počet všetkých osôb na pracovnej ceste 2
z toho:
- športovci 1
- vedúci výpravy, tréner : 1
- ostatné osoby (napr. sponzori, hostia): 0</t>
  </si>
  <si>
    <t>Pracovná cesta
(cyklistický pretek)
Názov: BMX East Summer Series 2025 round 3
Termín 8.6.2025
Miesto - Norwich, UK
Spôsob dopravy : auto
Počet všetkých osôb na pracovnej ceste 2
z toho:
- športovci 1
- vedúci výpravy, tréner : 1
- ostatné osoby (napr. sponzori, hostia): 0</t>
  </si>
  <si>
    <t>Pracovná cesta
(cyklistický pretek)
Názov:  SP BMX racing Liptovský Mikuláš
Termín 21.6.2025
Miesto - Liptovský Mikuláš SVK
Spôsob dopravy : letecky
Počet všetkých osôb na pracovnej ceste 2
z toho:
- športovci 1
- vedúci výpravy, tréner : 1
- ostatné osoby (napr. sponzori, hostia): 0</t>
  </si>
  <si>
    <t>Pracovná cesta
(cyklistický pretek)
Názov:  British Cycling Pathway Development Centre BMX XC
Termín 28.6.2025
Miesto - Braintree, UK
Spôsob dopravy : letecky
Počet všetkých osôb na pracovnej ceste 2
z toho:
- športovci 1
- vedúci výpravy, tréner : 1
- ostatné osoby (napr. sponzori, hostia): 0</t>
  </si>
  <si>
    <t>Pracovná cesta
(cyklistický pretek)
Názov: Majstrovstvá Európy BMX 
Termín 9.7.2025-13.7.2025
Miesto - Valmiera Lotyšsko
Spôsob dopravy : auto
Počet všetkých osôb na pracovnej ceste 2
z toho:
- športovci 1
- vedúci výpravy, tréner : 1
- ostatné osoby (napr. sponzori, hostia): 0</t>
  </si>
  <si>
    <t>Pracovná cesta
(cyklistický pretek)
Názov: Majstrovstvá sveta BMX 
Termín 28.7.2025-3.8.2025
Miesto - Copenhagen Dánsko
Spôsob dopravy : letecky
Počet všetkých osôb na pracovnej ceste 3
z toho:
- športovci 1
- vedúci výpravy, tréner : 2
- ostatné osoby (napr. sponzori, hostia): 0</t>
  </si>
  <si>
    <t>Pracovná cesta
(cyklistický pretek)
Názov: British BMX Championships 
Termín 23.8.2025
Miesto - Dartford, UK
Spôsob dopravy : letecky
Počet všetkých osôb na pracovnej ceste 3
z toho:
- športovci 1
- vedúci výpravy, tréner : 2
- ostatné osoby (napr. sponzori, hostia): 0</t>
  </si>
  <si>
    <t>Pracovná cesta
(cyklistický pretek)
Názov: EP BMX  
Termín 6.9.2025-7.9.2025
Miesto - Benátky nad Jizerou, Česká republika
Spôsob dopravy : letecky
Počet všetkých osôb na pracovnej ceste 2
z toho:
- športovci 1
- vedúci výpravy, tréner : 1
- ostatné osoby (napr. sponzori, hostia): 0</t>
  </si>
  <si>
    <t>Pracovná cesta
(športový kemp)
Názov: športový kemp s Julian Alen
Termín 29.10.2025-31.10.2025
Miesto - Manchester, UK
Spôsob dopravy : auto
Počet všetkých osôb na pracovnej ceste 2
z toho:
- športovci 1
- vedúci výpravy, tréner : 1
- ostatné osoby (napr. sponzori, hostia): 0</t>
  </si>
  <si>
    <t>Pracovná cesta
(tréningový proces)
Názov: športová príprava 
Termín 4.11.2025-6.11.2025
Miesto - Dunajská Lužná SVK
Spôsob dopravy : letecky
Počet všetkých osôb na pracovnej ceste 2
z toho:
- športovci 1
- vedúci výpravy, tréner : 1
- ostatné osoby (napr. sponzori, hostia): 1</t>
  </si>
  <si>
    <t>BWUK19336619</t>
  </si>
  <si>
    <t>Pracovná cesta
(tréningový proces)
Názov: športová príprava 
Termín 28.12.2025-30.12.2025
Miesto -BMX hala Šenkvice SVK
Spôsob dopravy : letecky
Počet všetkých osôb na pracovnej ceste 3
z toho:
- športovci 1
- vedúci výpravy, tréner : 1
- ostatné osoby (napr. sponzori, hostia): 1</t>
  </si>
  <si>
    <t>Kontaktná osoba zodpovedná za vyplnený formulár
meno a priezvisko: Miroslava Repiská
e-mail: mirisrep@gmail.com
tel. kontakt (mobil):0944 324 148</t>
  </si>
  <si>
    <t>13032</t>
  </si>
  <si>
    <t>FB130779</t>
  </si>
  <si>
    <t>09096136</t>
  </si>
  <si>
    <t>09096292</t>
  </si>
  <si>
    <t>05854147</t>
  </si>
  <si>
    <t>289124477</t>
  </si>
  <si>
    <t>25P-00009 5</t>
  </si>
  <si>
    <t>54103025871</t>
  </si>
  <si>
    <t>705341074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</si>
</sst>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1" fmlaLink="$B$102" fmlaRange="Adr!$B$2:$B$239" noThreeD="1" sel="17"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15"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0"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BIKE RACING SLOVAKIA MARTIN, J. Mazúra 4427/6, Martin, 036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52085929</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3"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BIKE RACING SLOVAKIA MARTIN, J. Mazúra 4427/6, Martin, 036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52085929</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4"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BIKE RACING SLOVAKIA MARTIN</v>
      </c>
      <c r="C3" s="338"/>
      <c r="D3" s="338"/>
      <c r="G3" s="252">
        <v>45747</v>
      </c>
    </row>
    <row r="4" spans="1:7" ht="14.25" x14ac:dyDescent="0.2">
      <c r="A4" s="30" t="s">
        <v>313</v>
      </c>
      <c r="B4" s="29" t="str">
        <f>RIGHT("0000"&amp;INDEX(Adr!A:A,Doklady!B102+1),8)</f>
        <v>52085929</v>
      </c>
      <c r="G4" s="252">
        <v>45777</v>
      </c>
    </row>
    <row r="5" spans="1:7" ht="14.25" x14ac:dyDescent="0.2">
      <c r="A5" s="30" t="s">
        <v>314</v>
      </c>
      <c r="B5" s="29" t="str">
        <f>INDEX(Adr!D:D,Doklady!B102+1)&amp;", "&amp;INDEX(Adr!E:E,Doklady!B102+1)</f>
        <v>J. Mazúra 4427/6, Martin</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10000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10000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7"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INDEX(Adr!B2:B244,Doklady!B102)</f>
        <v>BIKE RACING SLOVAKIA MARTIN</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52085929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J. Mazúra 4427/6, Martin, 036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10000</v>
      </c>
      <c r="D10" s="126">
        <f>C10-E10</f>
        <v>10000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10000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10000</v>
      </c>
      <c r="D53" s="73">
        <f>IF(A53&lt;&gt;"",Doklady!I1-Doklady!J1,"")</f>
        <v>10000.000000000002</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10000</v>
      </c>
      <c r="D130" s="228">
        <f t="shared" ref="D130:I130" si="9">SUM(D53:D129)</f>
        <v>10000.000000000002</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3137</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031D-FC42-4B06-A5BA-8229E0E67F11}">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6" zoomScaleNormal="100" workbookViewId="0">
      <selection activeCell="C187" sqref="C18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52085929</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10000.000000000002</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17</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3.75" x14ac:dyDescent="0.2">
      <c r="A107" s="14" t="s">
        <v>2996</v>
      </c>
      <c r="B107" s="14"/>
      <c r="C107" s="14"/>
      <c r="D107" s="16"/>
      <c r="E107" s="16"/>
      <c r="F107" s="14" t="s">
        <v>3110</v>
      </c>
      <c r="G107" s="14"/>
      <c r="H107" s="14"/>
      <c r="I107" s="15"/>
      <c r="J107" s="77"/>
      <c r="K107" s="92"/>
    </row>
    <row r="108" spans="1:25" ht="22.5" x14ac:dyDescent="0.2">
      <c r="A108" s="14" t="s">
        <v>2996</v>
      </c>
      <c r="B108" s="14" t="s">
        <v>2997</v>
      </c>
      <c r="C108" s="14" t="s">
        <v>2998</v>
      </c>
      <c r="D108" s="16">
        <v>45665</v>
      </c>
      <c r="E108" s="16">
        <v>46048</v>
      </c>
      <c r="F108" s="14" t="s">
        <v>3111</v>
      </c>
      <c r="G108" s="14"/>
      <c r="H108" s="14" t="s">
        <v>3000</v>
      </c>
      <c r="I108" s="15">
        <v>91.72</v>
      </c>
      <c r="J108" s="77">
        <v>10</v>
      </c>
      <c r="K108" s="92"/>
    </row>
    <row r="109" spans="1:25" ht="123.75" x14ac:dyDescent="0.2">
      <c r="A109" s="14" t="s">
        <v>2996</v>
      </c>
      <c r="B109" s="14"/>
      <c r="C109" s="14"/>
      <c r="D109" s="16"/>
      <c r="E109" s="16"/>
      <c r="F109" s="14" t="s">
        <v>3113</v>
      </c>
      <c r="G109" s="14"/>
      <c r="H109" s="14"/>
      <c r="I109" s="15"/>
      <c r="J109" s="77"/>
      <c r="K109" s="92"/>
    </row>
    <row r="110" spans="1:25" ht="12.75" x14ac:dyDescent="0.2">
      <c r="A110" s="14" t="s">
        <v>2996</v>
      </c>
      <c r="B110" s="14" t="s">
        <v>3001</v>
      </c>
      <c r="C110" s="14" t="s">
        <v>3002</v>
      </c>
      <c r="D110" s="16">
        <v>45679</v>
      </c>
      <c r="E110" s="16">
        <v>46048</v>
      </c>
      <c r="F110" s="14" t="s">
        <v>3003</v>
      </c>
      <c r="G110" s="14"/>
      <c r="H110" s="14" t="s">
        <v>3004</v>
      </c>
      <c r="I110" s="15">
        <v>306.32</v>
      </c>
      <c r="J110" s="77">
        <v>10</v>
      </c>
      <c r="K110" s="92"/>
    </row>
    <row r="111" spans="1:25" ht="12.75" x14ac:dyDescent="0.2">
      <c r="A111" s="14" t="s">
        <v>2996</v>
      </c>
      <c r="B111" s="14" t="s">
        <v>3005</v>
      </c>
      <c r="C111" s="14" t="s">
        <v>3006</v>
      </c>
      <c r="D111" s="16">
        <v>45684</v>
      </c>
      <c r="E111" s="16">
        <v>46048</v>
      </c>
      <c r="F111" s="14" t="s">
        <v>2999</v>
      </c>
      <c r="G111" s="14"/>
      <c r="H111" s="14" t="s">
        <v>3007</v>
      </c>
      <c r="I111" s="15">
        <v>886.05</v>
      </c>
      <c r="J111" s="77">
        <v>10</v>
      </c>
      <c r="K111" s="92"/>
    </row>
    <row r="112" spans="1:25" ht="12.75" x14ac:dyDescent="0.2">
      <c r="A112" s="14" t="s">
        <v>2996</v>
      </c>
      <c r="B112" s="14" t="s">
        <v>3008</v>
      </c>
      <c r="C112" s="14" t="s">
        <v>3009</v>
      </c>
      <c r="D112" s="16">
        <v>45685</v>
      </c>
      <c r="E112" s="16">
        <v>46048</v>
      </c>
      <c r="F112" s="14" t="s">
        <v>3010</v>
      </c>
      <c r="G112" s="14"/>
      <c r="H112" s="14" t="s">
        <v>3011</v>
      </c>
      <c r="I112" s="15">
        <v>218.5</v>
      </c>
      <c r="J112" s="77">
        <v>10</v>
      </c>
      <c r="K112" s="92"/>
    </row>
    <row r="113" spans="1:11" ht="123.75" x14ac:dyDescent="0.2">
      <c r="A113" s="14" t="s">
        <v>2996</v>
      </c>
      <c r="B113" s="14"/>
      <c r="C113" s="14"/>
      <c r="D113" s="16"/>
      <c r="E113" s="16"/>
      <c r="F113" s="14" t="s">
        <v>3112</v>
      </c>
      <c r="G113" s="14"/>
      <c r="H113" s="14"/>
      <c r="I113" s="15"/>
      <c r="J113" s="77"/>
      <c r="K113" s="92"/>
    </row>
    <row r="114" spans="1:11" ht="22.5" x14ac:dyDescent="0.2">
      <c r="A114" s="14" t="s">
        <v>2996</v>
      </c>
      <c r="B114" s="14" t="s">
        <v>3012</v>
      </c>
      <c r="C114" s="14" t="s">
        <v>3013</v>
      </c>
      <c r="D114" s="16">
        <v>45702</v>
      </c>
      <c r="E114" s="16">
        <v>46048</v>
      </c>
      <c r="F114" s="14" t="s">
        <v>3014</v>
      </c>
      <c r="G114" s="14" t="s">
        <v>3142</v>
      </c>
      <c r="H114" s="14" t="s">
        <v>3015</v>
      </c>
      <c r="I114" s="15">
        <v>174.25</v>
      </c>
      <c r="J114" s="77">
        <v>10</v>
      </c>
      <c r="K114" s="92"/>
    </row>
    <row r="115" spans="1:11" ht="123.75" x14ac:dyDescent="0.2">
      <c r="A115" s="14" t="s">
        <v>2996</v>
      </c>
      <c r="B115" s="14"/>
      <c r="C115" s="14"/>
      <c r="D115" s="16"/>
      <c r="E115" s="16"/>
      <c r="F115" s="14" t="s">
        <v>3114</v>
      </c>
      <c r="G115" s="14"/>
      <c r="H115" s="14"/>
      <c r="I115" s="15"/>
      <c r="J115" s="77"/>
      <c r="K115" s="92"/>
    </row>
    <row r="116" spans="1:11" ht="12.75" x14ac:dyDescent="0.2">
      <c r="A116" s="14" t="s">
        <v>2996</v>
      </c>
      <c r="B116" s="14" t="s">
        <v>3017</v>
      </c>
      <c r="C116" s="14" t="s">
        <v>3018</v>
      </c>
      <c r="D116" s="16">
        <v>45704</v>
      </c>
      <c r="E116" s="16">
        <v>46048</v>
      </c>
      <c r="F116" s="14" t="s">
        <v>3040</v>
      </c>
      <c r="G116" s="14"/>
      <c r="H116" s="14" t="s">
        <v>3019</v>
      </c>
      <c r="I116" s="15">
        <v>1200</v>
      </c>
      <c r="J116" s="77">
        <v>10</v>
      </c>
      <c r="K116" s="92"/>
    </row>
    <row r="117" spans="1:11" ht="123.75" x14ac:dyDescent="0.2">
      <c r="A117" s="14" t="s">
        <v>2996</v>
      </c>
      <c r="B117" s="14"/>
      <c r="C117" s="14"/>
      <c r="D117" s="16"/>
      <c r="E117" s="16"/>
      <c r="F117" s="14" t="s">
        <v>3117</v>
      </c>
      <c r="G117" s="14"/>
      <c r="H117" s="14"/>
      <c r="I117" s="15"/>
      <c r="J117" s="77"/>
      <c r="K117" s="92"/>
    </row>
    <row r="118" spans="1:11" ht="22.5" x14ac:dyDescent="0.2">
      <c r="A118" s="14" t="s">
        <v>2996</v>
      </c>
      <c r="B118" s="14" t="s">
        <v>3020</v>
      </c>
      <c r="C118" s="14" t="s">
        <v>3021</v>
      </c>
      <c r="D118" s="16">
        <v>45727</v>
      </c>
      <c r="E118" s="16">
        <v>46048</v>
      </c>
      <c r="F118" s="14" t="s">
        <v>3022</v>
      </c>
      <c r="G118" s="14" t="s">
        <v>3143</v>
      </c>
      <c r="H118" s="14" t="s">
        <v>3023</v>
      </c>
      <c r="I118" s="15">
        <v>360.23</v>
      </c>
      <c r="J118" s="77"/>
      <c r="K118" s="92"/>
    </row>
    <row r="119" spans="1:11" ht="135" x14ac:dyDescent="0.2">
      <c r="A119" s="14" t="s">
        <v>2996</v>
      </c>
      <c r="B119" s="14"/>
      <c r="C119" s="14"/>
      <c r="D119" s="16"/>
      <c r="E119" s="16"/>
      <c r="F119" s="14" t="s">
        <v>3118</v>
      </c>
      <c r="G119" s="14"/>
      <c r="H119" s="14"/>
      <c r="I119" s="15"/>
      <c r="J119" s="77"/>
      <c r="K119" s="92"/>
    </row>
    <row r="120" spans="1:11" ht="12.75" x14ac:dyDescent="0.2">
      <c r="A120" s="14" t="s">
        <v>2996</v>
      </c>
      <c r="B120" s="14" t="s">
        <v>3026</v>
      </c>
      <c r="C120" s="14"/>
      <c r="D120" s="16">
        <v>45736</v>
      </c>
      <c r="E120" s="16">
        <v>46048</v>
      </c>
      <c r="F120" s="14" t="s">
        <v>3027</v>
      </c>
      <c r="G120" s="14"/>
      <c r="H120" s="14" t="s">
        <v>3028</v>
      </c>
      <c r="I120" s="15">
        <v>21.51</v>
      </c>
      <c r="J120" s="77">
        <v>10</v>
      </c>
      <c r="K120" s="92"/>
    </row>
    <row r="121" spans="1:11" ht="12.75" x14ac:dyDescent="0.2">
      <c r="A121" s="14" t="s">
        <v>2996</v>
      </c>
      <c r="B121" s="14" t="s">
        <v>3016</v>
      </c>
      <c r="C121" s="14" t="s">
        <v>3102</v>
      </c>
      <c r="D121" s="16">
        <v>45738</v>
      </c>
      <c r="E121" s="16">
        <v>46048</v>
      </c>
      <c r="F121" s="14" t="s">
        <v>2999</v>
      </c>
      <c r="G121" s="14" t="s">
        <v>3141</v>
      </c>
      <c r="H121" s="14" t="s">
        <v>3103</v>
      </c>
      <c r="I121" s="15">
        <v>107.16</v>
      </c>
      <c r="J121" s="77">
        <v>10</v>
      </c>
      <c r="K121" s="92"/>
    </row>
    <row r="122" spans="1:11" ht="135" x14ac:dyDescent="0.2">
      <c r="A122" s="14" t="s">
        <v>2996</v>
      </c>
      <c r="B122" s="14"/>
      <c r="C122" s="14"/>
      <c r="D122" s="16"/>
      <c r="E122" s="16"/>
      <c r="F122" s="14" t="s">
        <v>3121</v>
      </c>
      <c r="G122" s="14"/>
      <c r="H122" s="14"/>
      <c r="I122" s="15"/>
      <c r="J122" s="77"/>
      <c r="K122" s="92"/>
    </row>
    <row r="123" spans="1:11" ht="12.75" x14ac:dyDescent="0.2">
      <c r="A123" s="14" t="s">
        <v>2996</v>
      </c>
      <c r="B123" s="14" t="s">
        <v>3029</v>
      </c>
      <c r="C123" s="14" t="s">
        <v>3139</v>
      </c>
      <c r="D123" s="16">
        <v>45748</v>
      </c>
      <c r="E123" s="16">
        <v>46048</v>
      </c>
      <c r="F123" s="14" t="s">
        <v>2999</v>
      </c>
      <c r="G123" s="14"/>
      <c r="H123" s="14" t="s">
        <v>3030</v>
      </c>
      <c r="I123" s="15">
        <v>465.69</v>
      </c>
      <c r="J123" s="77">
        <v>10</v>
      </c>
      <c r="K123" s="92"/>
    </row>
    <row r="124" spans="1:11" ht="12.75" x14ac:dyDescent="0.2">
      <c r="A124" s="14" t="s">
        <v>2996</v>
      </c>
      <c r="B124" s="14" t="s">
        <v>3031</v>
      </c>
      <c r="C124" s="14"/>
      <c r="D124" s="16">
        <v>45742</v>
      </c>
      <c r="E124" s="16">
        <v>46048</v>
      </c>
      <c r="F124" s="14" t="s">
        <v>3027</v>
      </c>
      <c r="G124" s="14"/>
      <c r="H124" s="14" t="s">
        <v>3028</v>
      </c>
      <c r="I124" s="15">
        <v>53.81</v>
      </c>
      <c r="J124" s="77">
        <v>10</v>
      </c>
      <c r="K124" s="92"/>
    </row>
    <row r="125" spans="1:11" ht="135" x14ac:dyDescent="0.2">
      <c r="A125" s="14" t="s">
        <v>2996</v>
      </c>
      <c r="B125" s="14"/>
      <c r="C125" s="14"/>
      <c r="D125" s="16"/>
      <c r="E125" s="16"/>
      <c r="F125" s="14" t="s">
        <v>3122</v>
      </c>
      <c r="G125" s="14"/>
      <c r="H125" s="14"/>
      <c r="I125" s="15"/>
      <c r="J125" s="77"/>
      <c r="K125" s="92"/>
    </row>
    <row r="126" spans="1:11" ht="12.75" x14ac:dyDescent="0.2">
      <c r="A126" s="14" t="s">
        <v>2996</v>
      </c>
      <c r="B126" s="14" t="s">
        <v>3024</v>
      </c>
      <c r="C126" s="14" t="s">
        <v>3138</v>
      </c>
      <c r="D126" s="16">
        <v>45733</v>
      </c>
      <c r="E126" s="16">
        <v>46048</v>
      </c>
      <c r="F126" s="14" t="s">
        <v>2999</v>
      </c>
      <c r="G126" s="14"/>
      <c r="H126" s="14" t="s">
        <v>3025</v>
      </c>
      <c r="I126" s="15">
        <v>333.23</v>
      </c>
      <c r="J126" s="77">
        <v>10</v>
      </c>
      <c r="K126" s="92"/>
    </row>
    <row r="127" spans="1:11" ht="12.75" x14ac:dyDescent="0.2">
      <c r="A127" s="14" t="s">
        <v>2996</v>
      </c>
      <c r="B127" s="14" t="s">
        <v>3041</v>
      </c>
      <c r="C127" s="14"/>
      <c r="D127" s="16">
        <v>45771</v>
      </c>
      <c r="E127" s="16">
        <v>46048</v>
      </c>
      <c r="F127" s="14" t="s">
        <v>3027</v>
      </c>
      <c r="G127" s="14"/>
      <c r="H127" s="14" t="s">
        <v>3028</v>
      </c>
      <c r="I127" s="15">
        <v>73.680000000000007</v>
      </c>
      <c r="J127" s="77">
        <v>10</v>
      </c>
      <c r="K127" s="92"/>
    </row>
    <row r="128" spans="1:11" ht="12.75" x14ac:dyDescent="0.2">
      <c r="K128" s="92"/>
    </row>
    <row r="129" spans="1:11" ht="12.75" x14ac:dyDescent="0.2">
      <c r="K129" s="92"/>
    </row>
    <row r="130" spans="1:11" ht="12.75" x14ac:dyDescent="0.2">
      <c r="K130" s="92"/>
    </row>
    <row r="131" spans="1:11" ht="123.75" x14ac:dyDescent="0.2">
      <c r="A131" s="14" t="s">
        <v>2996</v>
      </c>
      <c r="B131" s="14"/>
      <c r="C131" s="14"/>
      <c r="D131" s="16"/>
      <c r="E131" s="16"/>
      <c r="F131" s="14" t="s">
        <v>3125</v>
      </c>
      <c r="G131" s="14"/>
      <c r="H131" s="14"/>
      <c r="I131" s="15"/>
      <c r="J131" s="77"/>
      <c r="K131" s="92"/>
    </row>
    <row r="132" spans="1:11" ht="12.75" x14ac:dyDescent="0.2">
      <c r="A132" s="14" t="s">
        <v>2996</v>
      </c>
      <c r="B132" s="14" t="s">
        <v>3036</v>
      </c>
      <c r="C132" s="14" t="s">
        <v>3037</v>
      </c>
      <c r="D132" s="16">
        <v>45762</v>
      </c>
      <c r="E132" s="16">
        <v>46048</v>
      </c>
      <c r="F132" s="14" t="s">
        <v>3038</v>
      </c>
      <c r="G132" s="14"/>
      <c r="H132" s="14" t="s">
        <v>3039</v>
      </c>
      <c r="I132" s="15">
        <v>348.25</v>
      </c>
      <c r="J132" s="77">
        <v>10</v>
      </c>
      <c r="K132" s="92"/>
    </row>
    <row r="133" spans="1:11" ht="135" x14ac:dyDescent="0.2">
      <c r="A133" s="14" t="s">
        <v>2996</v>
      </c>
      <c r="B133" s="14"/>
      <c r="C133" s="14"/>
      <c r="D133" s="16"/>
      <c r="E133" s="16"/>
      <c r="F133" s="14" t="s">
        <v>3123</v>
      </c>
      <c r="G133" s="14"/>
      <c r="H133" s="14"/>
      <c r="I133" s="15"/>
      <c r="J133" s="77"/>
      <c r="K133" s="92"/>
    </row>
    <row r="134" spans="1:11" ht="22.5" x14ac:dyDescent="0.2">
      <c r="A134" s="14" t="s">
        <v>2996</v>
      </c>
      <c r="B134" s="14" t="s">
        <v>3032</v>
      </c>
      <c r="C134" s="14" t="s">
        <v>3033</v>
      </c>
      <c r="D134" s="16">
        <v>45754</v>
      </c>
      <c r="E134" s="16">
        <v>46048</v>
      </c>
      <c r="F134" s="14" t="s">
        <v>3034</v>
      </c>
      <c r="G134" s="14"/>
      <c r="H134" s="14" t="s">
        <v>3035</v>
      </c>
      <c r="I134" s="15">
        <v>71.86</v>
      </c>
      <c r="J134" s="77">
        <v>10</v>
      </c>
      <c r="K134" s="92"/>
    </row>
    <row r="135" spans="1:11" ht="135" x14ac:dyDescent="0.2">
      <c r="A135" s="14" t="s">
        <v>2996</v>
      </c>
      <c r="B135" s="14"/>
      <c r="C135" s="14"/>
      <c r="D135" s="16"/>
      <c r="E135" s="16"/>
      <c r="F135" s="14" t="s">
        <v>3124</v>
      </c>
      <c r="G135" s="14"/>
      <c r="H135" s="14"/>
      <c r="I135" s="15"/>
      <c r="J135" s="77"/>
      <c r="K135" s="92"/>
    </row>
    <row r="136" spans="1:11" ht="12.75" x14ac:dyDescent="0.2">
      <c r="A136" s="14" t="s">
        <v>2996</v>
      </c>
      <c r="K136" s="92"/>
    </row>
    <row r="137" spans="1:11" ht="12.75" x14ac:dyDescent="0.2">
      <c r="A137" s="14" t="s">
        <v>2996</v>
      </c>
      <c r="B137" s="14" t="s">
        <v>3042</v>
      </c>
      <c r="C137" s="14" t="s">
        <v>3043</v>
      </c>
      <c r="D137" s="16">
        <v>45763</v>
      </c>
      <c r="E137" s="16">
        <v>46048</v>
      </c>
      <c r="F137" s="14" t="s">
        <v>3044</v>
      </c>
      <c r="G137" s="14"/>
      <c r="H137" s="14" t="s">
        <v>3045</v>
      </c>
      <c r="I137" s="15">
        <v>75.92</v>
      </c>
      <c r="J137" s="77">
        <v>10</v>
      </c>
      <c r="K137" s="92"/>
    </row>
    <row r="138" spans="1:11" ht="135" x14ac:dyDescent="0.2">
      <c r="A138" s="14" t="s">
        <v>2996</v>
      </c>
      <c r="B138" s="14"/>
      <c r="C138" s="14"/>
      <c r="D138" s="16"/>
      <c r="E138" s="16"/>
      <c r="F138" s="14" t="s">
        <v>3126</v>
      </c>
      <c r="G138" s="14"/>
      <c r="H138" s="14"/>
      <c r="I138" s="15"/>
      <c r="J138" s="77"/>
      <c r="K138" s="92"/>
    </row>
    <row r="139" spans="1:11" ht="12.75" x14ac:dyDescent="0.2">
      <c r="A139" s="14" t="s">
        <v>2996</v>
      </c>
      <c r="B139" s="14" t="s">
        <v>3104</v>
      </c>
      <c r="C139" s="14" t="s">
        <v>3105</v>
      </c>
      <c r="D139" s="16">
        <v>45815</v>
      </c>
      <c r="E139" s="16">
        <v>46048</v>
      </c>
      <c r="F139" s="14" t="s">
        <v>3088</v>
      </c>
      <c r="G139" s="14" t="s">
        <v>3140</v>
      </c>
      <c r="H139" s="14" t="s">
        <v>3106</v>
      </c>
      <c r="I139" s="15">
        <v>140.22</v>
      </c>
      <c r="J139" s="77">
        <v>10</v>
      </c>
      <c r="K139" s="92"/>
    </row>
    <row r="140" spans="1:11" ht="123.75" x14ac:dyDescent="0.2">
      <c r="A140" s="14" t="s">
        <v>2996</v>
      </c>
      <c r="B140" s="14"/>
      <c r="C140" s="14"/>
      <c r="D140" s="16"/>
      <c r="E140" s="16"/>
      <c r="F140" s="14" t="s">
        <v>3127</v>
      </c>
      <c r="G140" s="14"/>
      <c r="H140" s="14"/>
      <c r="I140" s="15"/>
      <c r="J140" s="77"/>
      <c r="K140" s="92"/>
    </row>
    <row r="141" spans="1:11" ht="22.5" x14ac:dyDescent="0.2">
      <c r="A141" s="14" t="s">
        <v>2996</v>
      </c>
      <c r="B141" s="14" t="s">
        <v>3046</v>
      </c>
      <c r="C141" s="14" t="s">
        <v>3047</v>
      </c>
      <c r="D141" s="16">
        <v>45818</v>
      </c>
      <c r="E141" s="16">
        <v>46048</v>
      </c>
      <c r="F141" s="14" t="s">
        <v>3003</v>
      </c>
      <c r="G141" s="14" t="s">
        <v>3143</v>
      </c>
      <c r="H141" s="14" t="s">
        <v>3023</v>
      </c>
      <c r="I141" s="15">
        <v>353.21</v>
      </c>
      <c r="J141" s="77">
        <v>10</v>
      </c>
      <c r="K141" s="92"/>
    </row>
    <row r="142" spans="1:11" ht="135" x14ac:dyDescent="0.2">
      <c r="A142" s="14" t="s">
        <v>2996</v>
      </c>
      <c r="B142" s="14"/>
      <c r="C142" s="14"/>
      <c r="D142" s="16"/>
      <c r="E142" s="16"/>
      <c r="F142" s="14" t="s">
        <v>3128</v>
      </c>
      <c r="G142" s="14"/>
      <c r="H142" s="14"/>
      <c r="I142" s="15"/>
      <c r="J142" s="77"/>
      <c r="K142" s="92"/>
    </row>
    <row r="143" spans="1:11" ht="12.75" x14ac:dyDescent="0.2">
      <c r="A143" s="14" t="s">
        <v>2996</v>
      </c>
      <c r="B143" s="14" t="s">
        <v>3049</v>
      </c>
      <c r="C143" s="14"/>
      <c r="D143" s="16">
        <v>45832</v>
      </c>
      <c r="E143" s="16">
        <v>46048</v>
      </c>
      <c r="F143" s="14" t="s">
        <v>3048</v>
      </c>
      <c r="G143" s="14"/>
      <c r="H143" s="14" t="s">
        <v>3028</v>
      </c>
      <c r="I143" s="15">
        <v>9.3800000000000008</v>
      </c>
      <c r="J143" s="77">
        <v>10</v>
      </c>
      <c r="K143" s="92"/>
    </row>
    <row r="144" spans="1:11" ht="135" x14ac:dyDescent="0.2">
      <c r="A144" s="14" t="s">
        <v>2996</v>
      </c>
      <c r="B144" s="14"/>
      <c r="C144" s="14"/>
      <c r="D144" s="16"/>
      <c r="E144" s="16"/>
      <c r="F144" s="14" t="s">
        <v>3120</v>
      </c>
      <c r="G144" s="14"/>
      <c r="H144" s="14"/>
      <c r="I144" s="15"/>
      <c r="J144" s="77"/>
      <c r="K144" s="92"/>
    </row>
    <row r="145" spans="1:11" ht="12.75" x14ac:dyDescent="0.2">
      <c r="A145" s="14" t="s">
        <v>2996</v>
      </c>
      <c r="B145" s="14" t="s">
        <v>3050</v>
      </c>
      <c r="C145" s="14"/>
      <c r="D145" s="16">
        <v>45832</v>
      </c>
      <c r="E145" s="16">
        <v>46048</v>
      </c>
      <c r="F145" s="14" t="s">
        <v>3048</v>
      </c>
      <c r="G145" s="14"/>
      <c r="H145" s="14" t="s">
        <v>3028</v>
      </c>
      <c r="I145" s="15">
        <v>21.11</v>
      </c>
      <c r="J145" s="77">
        <v>10</v>
      </c>
      <c r="K145" s="92"/>
    </row>
    <row r="146" spans="1:11" ht="22.5" x14ac:dyDescent="0.2">
      <c r="A146" s="14" t="s">
        <v>2996</v>
      </c>
      <c r="B146" s="14" t="s">
        <v>3051</v>
      </c>
      <c r="C146" s="14" t="s">
        <v>3052</v>
      </c>
      <c r="D146" s="16">
        <v>45834</v>
      </c>
      <c r="E146" s="16">
        <v>46048</v>
      </c>
      <c r="F146" s="14" t="s">
        <v>3053</v>
      </c>
      <c r="G146" s="14"/>
      <c r="H146" s="14" t="s">
        <v>3054</v>
      </c>
      <c r="I146" s="15">
        <v>50.33</v>
      </c>
      <c r="J146" s="77">
        <v>10</v>
      </c>
      <c r="K146" s="92"/>
    </row>
    <row r="147" spans="1:11" ht="123.75" x14ac:dyDescent="0.2">
      <c r="A147" s="14" t="s">
        <v>2996</v>
      </c>
      <c r="B147" s="14"/>
      <c r="C147" s="14"/>
      <c r="D147" s="16"/>
      <c r="E147" s="16"/>
      <c r="F147" s="14" t="s">
        <v>3129</v>
      </c>
      <c r="G147" s="14"/>
      <c r="H147" s="14"/>
      <c r="I147" s="15"/>
      <c r="J147" s="77"/>
      <c r="K147" s="92"/>
    </row>
    <row r="148" spans="1:11" ht="12.75" x14ac:dyDescent="0.2">
      <c r="A148" s="14" t="s">
        <v>2996</v>
      </c>
      <c r="B148" s="14" t="s">
        <v>3055</v>
      </c>
      <c r="C148" s="14" t="s">
        <v>3056</v>
      </c>
      <c r="D148" s="16">
        <v>45845</v>
      </c>
      <c r="E148" s="16">
        <v>46048</v>
      </c>
      <c r="F148" s="14" t="s">
        <v>3038</v>
      </c>
      <c r="G148" s="14"/>
      <c r="H148" s="14" t="s">
        <v>3039</v>
      </c>
      <c r="I148" s="15">
        <v>126.58</v>
      </c>
      <c r="J148" s="77">
        <v>10</v>
      </c>
      <c r="K148" s="92"/>
    </row>
    <row r="149" spans="1:11" ht="22.5" x14ac:dyDescent="0.2">
      <c r="A149" s="14" t="s">
        <v>2996</v>
      </c>
      <c r="B149" s="14" t="s">
        <v>3057</v>
      </c>
      <c r="C149" s="14" t="s">
        <v>3144</v>
      </c>
      <c r="D149" s="16">
        <v>45831</v>
      </c>
      <c r="E149" s="16">
        <v>46048</v>
      </c>
      <c r="F149" s="14" t="s">
        <v>3058</v>
      </c>
      <c r="G149" s="14" t="s">
        <v>831</v>
      </c>
      <c r="H149" s="14" t="s">
        <v>3059</v>
      </c>
      <c r="I149" s="15">
        <v>55</v>
      </c>
      <c r="J149" s="77">
        <v>10</v>
      </c>
      <c r="K149" s="92"/>
    </row>
    <row r="150" spans="1:11" ht="22.5" x14ac:dyDescent="0.2">
      <c r="A150" s="14" t="s">
        <v>2996</v>
      </c>
      <c r="B150" s="14" t="s">
        <v>3060</v>
      </c>
      <c r="C150" s="14" t="s">
        <v>3061</v>
      </c>
      <c r="D150" s="16">
        <v>45845</v>
      </c>
      <c r="E150" s="16">
        <v>46048</v>
      </c>
      <c r="F150" s="14" t="s">
        <v>3063</v>
      </c>
      <c r="G150" s="14" t="s">
        <v>3145</v>
      </c>
      <c r="H150" s="14" t="s">
        <v>3062</v>
      </c>
      <c r="I150" s="15">
        <v>250</v>
      </c>
      <c r="J150" s="77">
        <v>10</v>
      </c>
      <c r="K150" s="92"/>
    </row>
    <row r="151" spans="1:11" ht="22.5" x14ac:dyDescent="0.2">
      <c r="A151" s="14" t="s">
        <v>2996</v>
      </c>
      <c r="B151" s="14" t="s">
        <v>3067</v>
      </c>
      <c r="C151" s="14"/>
      <c r="D151" s="16" t="s">
        <v>3068</v>
      </c>
      <c r="E151" s="16">
        <v>46048</v>
      </c>
      <c r="F151" s="14" t="s">
        <v>3069</v>
      </c>
      <c r="G151" s="14" t="s">
        <v>3143</v>
      </c>
      <c r="H151" s="14" t="s">
        <v>3023</v>
      </c>
      <c r="I151" s="15">
        <v>224.63</v>
      </c>
      <c r="J151" s="77">
        <v>10</v>
      </c>
      <c r="K151" s="92"/>
    </row>
    <row r="152" spans="1:11" ht="123.75" x14ac:dyDescent="0.2">
      <c r="A152" s="14" t="s">
        <v>2996</v>
      </c>
      <c r="B152" s="14"/>
      <c r="C152" s="14"/>
      <c r="D152" s="16"/>
      <c r="E152" s="16"/>
      <c r="F152" s="14" t="s">
        <v>3130</v>
      </c>
      <c r="G152" s="14"/>
      <c r="H152" s="14"/>
      <c r="I152" s="15"/>
      <c r="J152" s="77"/>
      <c r="K152" s="92"/>
    </row>
    <row r="153" spans="1:11" ht="22.5" x14ac:dyDescent="0.2">
      <c r="A153" s="14" t="s">
        <v>2996</v>
      </c>
      <c r="B153" s="14" t="s">
        <v>3064</v>
      </c>
      <c r="C153" s="14" t="s">
        <v>3065</v>
      </c>
      <c r="D153" s="16">
        <v>45846</v>
      </c>
      <c r="E153" s="16">
        <v>46048</v>
      </c>
      <c r="F153" s="14" t="s">
        <v>3066</v>
      </c>
      <c r="G153" s="14" t="s">
        <v>831</v>
      </c>
      <c r="H153" s="14" t="s">
        <v>3059</v>
      </c>
      <c r="I153" s="15">
        <v>100</v>
      </c>
      <c r="J153" s="77">
        <v>10</v>
      </c>
      <c r="K153" s="92"/>
    </row>
    <row r="154" spans="1:11" ht="12.75" x14ac:dyDescent="0.2">
      <c r="A154" s="14" t="s">
        <v>2996</v>
      </c>
      <c r="B154" s="14" t="s">
        <v>3070</v>
      </c>
      <c r="C154" s="14"/>
      <c r="D154" s="16">
        <v>45859</v>
      </c>
      <c r="E154" s="16">
        <v>46048</v>
      </c>
      <c r="F154" s="14" t="s">
        <v>3071</v>
      </c>
      <c r="G154" s="14"/>
      <c r="H154" s="14" t="s">
        <v>3072</v>
      </c>
      <c r="I154" s="15">
        <v>650.21</v>
      </c>
      <c r="J154" s="77">
        <v>10</v>
      </c>
      <c r="K154" s="92"/>
    </row>
    <row r="155" spans="1:11" ht="22.5" x14ac:dyDescent="0.2">
      <c r="A155" s="14" t="s">
        <v>2996</v>
      </c>
      <c r="B155" s="14" t="s">
        <v>3074</v>
      </c>
      <c r="C155" s="14" t="s">
        <v>3076</v>
      </c>
      <c r="D155" s="16">
        <v>45855</v>
      </c>
      <c r="E155" s="16">
        <v>46048</v>
      </c>
      <c r="F155" s="14" t="s">
        <v>3075</v>
      </c>
      <c r="G155" s="14" t="s">
        <v>3143</v>
      </c>
      <c r="H155" s="14" t="s">
        <v>3023</v>
      </c>
      <c r="I155" s="15">
        <v>365.54</v>
      </c>
      <c r="J155" s="77">
        <v>10</v>
      </c>
      <c r="K155" s="92"/>
    </row>
    <row r="156" spans="1:11" ht="135" x14ac:dyDescent="0.2">
      <c r="A156" s="14" t="s">
        <v>2996</v>
      </c>
      <c r="B156" s="14"/>
      <c r="C156" s="14"/>
      <c r="D156" s="16"/>
      <c r="E156" s="16"/>
      <c r="F156" s="14" t="s">
        <v>3119</v>
      </c>
      <c r="G156" s="14"/>
      <c r="H156" s="14"/>
      <c r="I156" s="15"/>
      <c r="J156" s="77"/>
      <c r="K156" s="92"/>
    </row>
    <row r="157" spans="1:11" ht="12.75" x14ac:dyDescent="0.2">
      <c r="A157" s="14" t="s">
        <v>2996</v>
      </c>
      <c r="B157" s="14" t="s">
        <v>3073</v>
      </c>
      <c r="C157" s="14"/>
      <c r="D157" s="16">
        <v>45855</v>
      </c>
      <c r="E157" s="16">
        <v>46048</v>
      </c>
      <c r="F157" s="14" t="s">
        <v>3048</v>
      </c>
      <c r="G157" s="14"/>
      <c r="H157" s="14" t="s">
        <v>3028</v>
      </c>
      <c r="I157" s="15">
        <v>20.82</v>
      </c>
      <c r="J157" s="77">
        <v>10</v>
      </c>
      <c r="K157" s="92"/>
    </row>
    <row r="158" spans="1:11" ht="123.75" x14ac:dyDescent="0.2">
      <c r="A158" s="14" t="s">
        <v>2996</v>
      </c>
      <c r="B158" s="14"/>
      <c r="C158" s="14"/>
      <c r="D158" s="16"/>
      <c r="E158" s="16"/>
      <c r="F158" s="14" t="s">
        <v>3131</v>
      </c>
      <c r="G158" s="14"/>
      <c r="H158" s="14"/>
      <c r="I158" s="15"/>
      <c r="J158" s="77"/>
      <c r="K158" s="92"/>
    </row>
    <row r="159" spans="1:11" ht="22.5" x14ac:dyDescent="0.2">
      <c r="A159" s="14" t="s">
        <v>2996</v>
      </c>
      <c r="B159" s="14" t="s">
        <v>3077</v>
      </c>
      <c r="C159" s="14" t="s">
        <v>3078</v>
      </c>
      <c r="D159" s="16">
        <v>45855</v>
      </c>
      <c r="E159" s="16">
        <v>46048</v>
      </c>
      <c r="F159" s="14" t="s">
        <v>3075</v>
      </c>
      <c r="G159" s="14" t="s">
        <v>3143</v>
      </c>
      <c r="H159" s="14" t="s">
        <v>3023</v>
      </c>
      <c r="I159" s="15">
        <v>179.97</v>
      </c>
      <c r="J159" s="77">
        <v>10</v>
      </c>
      <c r="K159" s="92"/>
    </row>
    <row r="160" spans="1:11" ht="22.5" x14ac:dyDescent="0.2">
      <c r="A160" s="14" t="s">
        <v>2996</v>
      </c>
      <c r="B160" s="14" t="s">
        <v>3079</v>
      </c>
      <c r="C160" s="14" t="s">
        <v>3080</v>
      </c>
      <c r="D160" s="16">
        <v>45889</v>
      </c>
      <c r="E160" s="16">
        <v>46048</v>
      </c>
      <c r="F160" s="14" t="s">
        <v>3081</v>
      </c>
      <c r="G160" s="14" t="s">
        <v>3143</v>
      </c>
      <c r="H160" s="14" t="s">
        <v>3023</v>
      </c>
      <c r="I160" s="15">
        <v>63.25</v>
      </c>
      <c r="J160" s="77">
        <v>10</v>
      </c>
      <c r="K160" s="92"/>
    </row>
    <row r="161" spans="1:11" ht="22.5" x14ac:dyDescent="0.2">
      <c r="A161" s="14" t="s">
        <v>2996</v>
      </c>
      <c r="B161" s="14" t="s">
        <v>3107</v>
      </c>
      <c r="C161" s="14" t="s">
        <v>3108</v>
      </c>
      <c r="D161" s="16">
        <v>45895</v>
      </c>
      <c r="E161" s="16">
        <v>46048</v>
      </c>
      <c r="F161" s="14" t="s">
        <v>3088</v>
      </c>
      <c r="G161" s="14" t="s">
        <v>3146</v>
      </c>
      <c r="H161" s="14" t="s">
        <v>3109</v>
      </c>
      <c r="I161" s="15">
        <v>172.41</v>
      </c>
      <c r="J161" s="77">
        <v>10</v>
      </c>
      <c r="K161" s="92"/>
    </row>
    <row r="162" spans="1:11" ht="135" x14ac:dyDescent="0.2">
      <c r="A162" s="14" t="s">
        <v>2996</v>
      </c>
      <c r="B162" s="14"/>
      <c r="C162" s="14"/>
      <c r="D162" s="16"/>
      <c r="E162" s="16"/>
      <c r="F162" s="14" t="s">
        <v>3132</v>
      </c>
      <c r="G162" s="14"/>
      <c r="H162" s="14"/>
      <c r="I162" s="15"/>
      <c r="J162" s="77"/>
      <c r="K162" s="92"/>
    </row>
    <row r="163" spans="1:11" ht="22.5" x14ac:dyDescent="0.2">
      <c r="A163" s="14" t="s">
        <v>2996</v>
      </c>
      <c r="B163" s="14" t="s">
        <v>3082</v>
      </c>
      <c r="C163" s="14" t="s">
        <v>3083</v>
      </c>
      <c r="D163" s="16">
        <v>45896</v>
      </c>
      <c r="E163" s="16">
        <v>46048</v>
      </c>
      <c r="F163" s="14" t="s">
        <v>3075</v>
      </c>
      <c r="G163" s="14" t="s">
        <v>3143</v>
      </c>
      <c r="H163" s="14" t="s">
        <v>3023</v>
      </c>
      <c r="I163" s="15">
        <v>133.87</v>
      </c>
      <c r="J163" s="77">
        <v>10</v>
      </c>
      <c r="K163" s="92"/>
    </row>
    <row r="164" spans="1:11" ht="12.75" x14ac:dyDescent="0.2">
      <c r="A164" s="14" t="s">
        <v>2996</v>
      </c>
      <c r="B164" s="14" t="s">
        <v>3084</v>
      </c>
      <c r="C164" s="14"/>
      <c r="D164" s="16">
        <v>45907</v>
      </c>
      <c r="E164" s="16">
        <v>46048</v>
      </c>
      <c r="F164" s="14" t="s">
        <v>3085</v>
      </c>
      <c r="G164" s="14"/>
      <c r="H164" s="14" t="s">
        <v>3039</v>
      </c>
      <c r="I164" s="15">
        <v>129.85</v>
      </c>
      <c r="J164" s="77">
        <v>10</v>
      </c>
      <c r="K164" s="92"/>
    </row>
    <row r="165" spans="1:11" ht="123.75" x14ac:dyDescent="0.2">
      <c r="A165" s="14" t="s">
        <v>2996</v>
      </c>
      <c r="B165" s="14"/>
      <c r="C165" s="14"/>
      <c r="D165" s="16"/>
      <c r="E165" s="16"/>
      <c r="F165" s="14" t="s">
        <v>3133</v>
      </c>
      <c r="G165" s="14"/>
      <c r="H165" s="14"/>
      <c r="I165" s="15"/>
      <c r="J165" s="77"/>
      <c r="K165" s="92"/>
    </row>
    <row r="166" spans="1:11" ht="22.5" x14ac:dyDescent="0.2">
      <c r="A166" s="14" t="s">
        <v>2996</v>
      </c>
      <c r="B166" s="14" t="s">
        <v>3086</v>
      </c>
      <c r="C166" s="14" t="s">
        <v>3087</v>
      </c>
      <c r="D166" s="16">
        <v>45959</v>
      </c>
      <c r="E166" s="16">
        <v>46048</v>
      </c>
      <c r="F166" s="14" t="s">
        <v>3088</v>
      </c>
      <c r="G166" s="14"/>
      <c r="H166" s="14" t="s">
        <v>3089</v>
      </c>
      <c r="I166" s="15">
        <v>186.22</v>
      </c>
      <c r="J166" s="77">
        <v>10</v>
      </c>
      <c r="K166" s="92"/>
    </row>
    <row r="167" spans="1:11" ht="12.75" x14ac:dyDescent="0.2">
      <c r="A167" s="14" t="s">
        <v>2996</v>
      </c>
      <c r="B167" s="14" t="s">
        <v>3090</v>
      </c>
      <c r="C167" s="14" t="s">
        <v>3091</v>
      </c>
      <c r="D167" s="16">
        <v>45964</v>
      </c>
      <c r="E167" s="16">
        <v>46048</v>
      </c>
      <c r="F167" s="14" t="s">
        <v>3092</v>
      </c>
      <c r="G167" s="14"/>
      <c r="H167" s="14" t="s">
        <v>3093</v>
      </c>
      <c r="I167" s="15">
        <v>855.66</v>
      </c>
      <c r="J167" s="77">
        <v>10</v>
      </c>
      <c r="K167" s="92"/>
    </row>
    <row r="168" spans="1:11" ht="123.75" x14ac:dyDescent="0.2">
      <c r="A168" s="14" t="s">
        <v>2996</v>
      </c>
      <c r="B168" s="14"/>
      <c r="C168" s="14"/>
      <c r="D168" s="16"/>
      <c r="E168" s="16"/>
      <c r="F168" s="14" t="s">
        <v>3134</v>
      </c>
      <c r="G168" s="14"/>
      <c r="H168" s="14"/>
      <c r="I168" s="15"/>
      <c r="J168" s="77"/>
      <c r="K168" s="92"/>
    </row>
    <row r="169" spans="1:11" ht="12.75" x14ac:dyDescent="0.2">
      <c r="A169" s="14" t="s">
        <v>2996</v>
      </c>
      <c r="B169" s="14" t="s">
        <v>3094</v>
      </c>
      <c r="C169" s="14"/>
      <c r="D169" s="16">
        <v>45964</v>
      </c>
      <c r="E169" s="16">
        <v>46048</v>
      </c>
      <c r="F169" s="14" t="s">
        <v>3075</v>
      </c>
      <c r="G169" s="14" t="s">
        <v>3143</v>
      </c>
      <c r="H169" s="14" t="s">
        <v>3023</v>
      </c>
      <c r="I169" s="15">
        <v>128.35</v>
      </c>
      <c r="J169" s="77">
        <v>10</v>
      </c>
      <c r="K169" s="92"/>
    </row>
    <row r="170" spans="1:11" ht="22.5" x14ac:dyDescent="0.2">
      <c r="A170" s="14" t="s">
        <v>2996</v>
      </c>
      <c r="B170" s="14" t="s">
        <v>3095</v>
      </c>
      <c r="C170" s="14" t="s">
        <v>3096</v>
      </c>
      <c r="D170" s="16">
        <v>45949</v>
      </c>
      <c r="E170" s="16">
        <v>46048</v>
      </c>
      <c r="F170" s="14" t="s">
        <v>3075</v>
      </c>
      <c r="G170" s="14" t="s">
        <v>3143</v>
      </c>
      <c r="H170" s="14" t="s">
        <v>3023</v>
      </c>
      <c r="I170" s="15">
        <v>88.51</v>
      </c>
      <c r="J170" s="77">
        <v>10</v>
      </c>
      <c r="K170" s="92"/>
    </row>
    <row r="171" spans="1:11" ht="22.5" x14ac:dyDescent="0.2">
      <c r="A171" s="14" t="s">
        <v>2996</v>
      </c>
      <c r="B171" s="14" t="s">
        <v>3097</v>
      </c>
      <c r="C171" s="14" t="s">
        <v>3098</v>
      </c>
      <c r="D171" s="16">
        <v>45967</v>
      </c>
      <c r="E171" s="16">
        <v>46048</v>
      </c>
      <c r="F171" s="14" t="s">
        <v>3075</v>
      </c>
      <c r="G171" s="14" t="s">
        <v>3143</v>
      </c>
      <c r="H171" s="14" t="s">
        <v>3023</v>
      </c>
      <c r="I171" s="15">
        <v>56.77</v>
      </c>
      <c r="J171" s="77">
        <v>10</v>
      </c>
      <c r="K171" s="92"/>
    </row>
    <row r="172" spans="1:11" ht="123.75" x14ac:dyDescent="0.2">
      <c r="A172" s="14" t="s">
        <v>2996</v>
      </c>
      <c r="B172" s="14"/>
      <c r="C172" s="14"/>
      <c r="D172" s="16"/>
      <c r="E172" s="16"/>
      <c r="F172" s="14" t="s">
        <v>3115</v>
      </c>
      <c r="G172" s="14"/>
      <c r="H172" s="14"/>
      <c r="I172" s="15"/>
      <c r="J172" s="77"/>
      <c r="K172" s="92"/>
    </row>
    <row r="173" spans="1:11" ht="12.75" x14ac:dyDescent="0.2">
      <c r="A173" s="14" t="s">
        <v>2996</v>
      </c>
      <c r="B173" s="14" t="s">
        <v>3099</v>
      </c>
      <c r="C173" s="14" t="s">
        <v>3100</v>
      </c>
      <c r="D173" s="16">
        <v>45996</v>
      </c>
      <c r="E173" s="16">
        <v>46048</v>
      </c>
      <c r="F173" s="14" t="s">
        <v>3116</v>
      </c>
      <c r="G173" s="14"/>
      <c r="H173" s="14" t="s">
        <v>3019</v>
      </c>
      <c r="I173" s="15">
        <v>750</v>
      </c>
      <c r="J173" s="77">
        <v>10</v>
      </c>
      <c r="K173" s="92"/>
    </row>
    <row r="174" spans="1:11" ht="123.75" x14ac:dyDescent="0.2">
      <c r="A174" s="14" t="s">
        <v>2996</v>
      </c>
      <c r="B174" s="14"/>
      <c r="C174" s="14"/>
      <c r="D174" s="16"/>
      <c r="E174" s="16"/>
      <c r="F174" s="14" t="s">
        <v>3136</v>
      </c>
      <c r="G174" s="14"/>
      <c r="H174" s="14"/>
      <c r="I174" s="15"/>
      <c r="J174" s="77"/>
      <c r="K174" s="92"/>
    </row>
    <row r="175" spans="1:11" ht="22.5" x14ac:dyDescent="0.2">
      <c r="A175" s="14" t="s">
        <v>2996</v>
      </c>
      <c r="B175" s="14" t="s">
        <v>3101</v>
      </c>
      <c r="C175" s="14" t="s">
        <v>3135</v>
      </c>
      <c r="D175" s="16">
        <v>46008</v>
      </c>
      <c r="E175" s="16">
        <v>46048</v>
      </c>
      <c r="F175" s="14" t="s">
        <v>3075</v>
      </c>
      <c r="G175" s="14" t="s">
        <v>3143</v>
      </c>
      <c r="H175" s="14" t="s">
        <v>3023</v>
      </c>
      <c r="I175" s="15">
        <v>99.93</v>
      </c>
      <c r="J175" s="77">
        <v>10</v>
      </c>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27 A131:J131 A132:A136 A137: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2:J135">
    <cfRule type="expression" dxfId="45" priority="292" stopIfTrue="1">
      <formula>$A133&lt;&gt;""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27 F131:F135 F137:F5000" xr:uid="{255B499D-B3E6-47A9-A857-DBFE56F071D9}">
      <formula1>$F$96:$F$99</formula1>
    </dataValidation>
    <dataValidation type="list" allowBlank="1" showInputMessage="1" showErrorMessage="1" sqref="A131:A5000 A107:A127" xr:uid="{540C0DA9-E9CD-4805-B659-E67C1C32B21C}">
      <formula1>OFFSET($A$1,0,0,$B$3,1)</formula1>
    </dataValidation>
    <dataValidation allowBlank="1" sqref="G107:G127 G131:G135 G137:G5000" xr:uid="{B36265DD-F5DD-4F0A-AD93-4A0388363C0B}"/>
    <dataValidation type="list" allowBlank="1" showInputMessage="1" showErrorMessage="1" errorTitle="Chyba !" error="zadajte (vyberte zo zoznamu) platný analytický kód podľa nápovedy k bunke I104" sqref="J107:J127 J131:J135 J13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x14ac:dyDescent="0.2">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x14ac:dyDescent="0.2">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x14ac:dyDescent="0.2">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x14ac:dyDescent="0.2">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x14ac:dyDescent="0.2">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x14ac:dyDescent="0.2">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11</vt:i4>
      </vt:variant>
    </vt:vector>
  </HeadingPairs>
  <TitlesOfParts>
    <vt:vector size="23" baseType="lpstr">
      <vt:lpstr>Usmernenie</vt:lpstr>
      <vt:lpstr>Príklady</vt:lpstr>
      <vt:lpstr>Príjmy</vt:lpstr>
      <vt:lpstr>Spolu</vt:lpstr>
      <vt:lpstr>Hárok1</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Miroslava Repiská</cp:lastModifiedBy>
  <cp:revision/>
  <cp:lastPrinted>2026-01-26T16:57:11Z</cp:lastPrinted>
  <dcterms:created xsi:type="dcterms:W3CDTF">2017-02-20T06:20:12Z</dcterms:created>
  <dcterms:modified xsi:type="dcterms:W3CDTF">2026-01-26T19:37:02Z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