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EDE56AFA-57F9-4819-8268-6CDD54639362}" xr6:coauthVersionLast="47" xr6:coauthVersionMax="47" xr10:uidLastSave="{00000000-0000-0000-0000-000000000000}"/>
  <bookViews>
    <workbookView xWindow="53652" yWindow="-108" windowWidth="30936" windowHeight="16776"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N7" i="11" s="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<sst xmlns="http://schemas.openxmlformats.org/spreadsheetml/2006/main" count="6595" uniqueCount="3041">
  <si>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</si>
  <si>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</si>
  <si>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</si>
  <si>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</si>
  <si>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</si>
  <si>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</si>
  <si>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</si>
  <si>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</si>
  <si>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</si>
  <si>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</si>
  <si>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</si>
  <si>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</si>
  <si>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</si>
  <si>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</si>
  <si>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</si>
  <si>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</si>
  <si>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</si>
  <si>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</si>
  <si>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</si>
  <si>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</si>
  <si>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</si>
  <si>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</si>
  <si>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</si>
  <si>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</si>
  <si>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</si>
  <si>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</si>
  <si>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</si>
  <si>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</si>
  <si>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</si>
  <si>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</si>
  <si>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</si>
  <si>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</si>
  <si>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</si>
  <si>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</si>
  <si>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</si>
  <si>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</si>
  <si>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</si>
  <si>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</si>
  <si>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</si>
  <si>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</si>
  <si>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</si>
  <si>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</si>
  <si>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</si>
  <si>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</si>
  <si>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</si>
  <si>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</si>
  <si>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</si>
  <si>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</si>
  <si>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</si>
  <si>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</si>
  <si>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</si>
  <si>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</si>
  <si>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</si>
  <si>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</si>
  <si>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</si>
  <si>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</si>
  <si>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</si>
  <si>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</si>
  <si>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</si>
  <si>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</si>
  <si>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</si>
  <si>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</si>
  <si>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</si>
  <si>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</si>
  <si>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</si>
  <si>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</si>
  <si>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</si>
  <si>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</si>
  <si>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</si>
  <si>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</si>
  <si>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</si>
  <si>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</si>
  <si>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</si>
  <si>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</si>
  <si>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</si>
  <si>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</si>
  <si>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</si>
  <si>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</si>
  <si>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</si>
  <si>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</si>
  <si>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</si>
  <si>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</si>
  <si>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</si>
  <si>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</si>
  <si>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</si>
  <si>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</si>
  <si>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</si>
  <si>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</si>
  <si>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</si>
  <si>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</si>
  <si>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</si>
  <si>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</si>
  <si>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</si>
  <si>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</si>
  <si>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</si>
  <si>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</si>
  <si>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</si>
  <si>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</si>
  <si>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</si>
  <si>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</si>
  <si>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</si>
  <si>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</si>
  <si>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</si>
  <si>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</si>
  <si>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</si>
  <si>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</si>
  <si>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</si>
  <si>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</si>
  <si>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</si>
  <si>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</si>
  <si>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</si>
  <si>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</si>
  <si>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</si>
  <si>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</si>
  <si>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</si>
  <si>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</si>
  <si>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</si>
  <si>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</si>
  <si>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</si>
  <si>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</si>
  <si>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</si>
  <si>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</si>
  <si>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</si>
  <si>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</si>
  <si>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</si>
  <si>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</si>
  <si>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</si>
  <si>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</si>
  <si>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</si>
  <si>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</si>
  <si>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</si>
  <si>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</si>
  <si>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</si>
  <si>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</si>
  <si>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</si>
  <si>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</si>
  <si>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</si>
  <si>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</si>
  <si>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</si>
  <si>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</si>
  <si>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</si>
  <si>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</si>
  <si>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</si>
  <si>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</si>
  <si>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</si>
  <si>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</si>
  <si>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</si>
  <si>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</si>
  <si>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</si>
  <si>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</si>
  <si>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</si>
  <si>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</si>
  <si>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</si>
  <si>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</si>
  <si>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</si>
  <si>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</si>
  <si>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</si>
  <si>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</si>
  <si>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</si>
  <si>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</si>
  <si>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</si>
  <si>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</si>
  <si>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</si>
  <si>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</si>
  <si>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</si>
  <si>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</si>
  <si>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</si>
  <si>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</si>
  <si>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</si>
  <si>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</si>
  <si>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</si>
  <si>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</si>
  <si>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</si>
  <si>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</si>
  <si>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</si>
  <si>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</si>
  <si>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</si>
  <si>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</si>
  <si>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</si>
  <si>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</si>
  <si>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</si>
  <si>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</si>
  <si>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</si>
  <si>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</si>
  <si>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</si>
  <si>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</si>
  <si>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</si>
  <si>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</si>
  <si>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</si>
  <si>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</si>
  <si>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</si>
  <si>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</si>
  <si>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</si>
  <si>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</si>
  <si>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</si>
  <si>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</si>
  <si>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</si>
  <si>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</si>
  <si>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</si>
  <si>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</si>
  <si>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</si>
  <si>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</si>
  <si>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</si>
  <si>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</si>
  <si>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</si>
  <si>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</si>
  <si>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</si>
  <si>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</si>
  <si>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</si>
  <si>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</si>
  <si>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</si>
  <si>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</si>
  <si>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</si>
  <si>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</si>
  <si>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</si>
  <si>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</si>
  <si>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</si>
  <si>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</si>
  <si>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</si>
  <si>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</si>
  <si>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</si>
  <si>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</si>
  <si>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</si>
  <si>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</si>
  <si>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</si>
  <si>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</si>
  <si>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</si>
  <si>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</si>
  <si>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</si>
  <si>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</si>
  <si>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</si>
  <si>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</si>
  <si>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</si>
  <si>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</si>
  <si>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</si>
  <si>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</si>
  <si>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</si>
  <si>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</si>
  <si>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</si>
  <si>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</si>
  <si>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</si>
  <si>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</si>
  <si>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</si>
  <si>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</si>
  <si>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</si>
  <si>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</si>
  <si>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</si>
  <si>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</si>
  <si>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</si>
  <si>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</si>
  <si>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</si>
  <si>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</si>
  <si>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</si>
  <si>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</si>
  <si>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</si>
  <si>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</si>
  <si>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</si>
  <si>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</si>
  <si>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</si>
  <si>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</si>
  <si>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</si>
  <si>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</si>
  <si>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</si>
  <si>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</si>
  <si>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</si>
  <si>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</si>
  <si>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</si>
  <si>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</si>
  <si>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</si>
  <si>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</si>
  <si>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</si>
  <si>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</si>
  <si>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</si>
  <si>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</si>
  <si>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</si>
  <si>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</si>
  <si>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</si>
  <si>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</si>
  <si>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</si>
  <si>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</si>
  <si>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</si>
  <si>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</si>
  <si>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</si>
  <si>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</si>
  <si>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</si>
  <si>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</si>
  <si>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</si>
  <si>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</si>
  <si>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</si>
  <si>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</si>
  <si>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</si>
  <si>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</si>
  <si>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</si>
  <si>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</si>
  <si>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</si>
  <si>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</si>
  <si>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</si>
  <si>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</si>
  <si>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</si>
  <si>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</si>
  <si>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</si>
  <si>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</si>
  <si>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</si>
  <si>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</si>
  <si>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</si>
  <si>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</si>
  <si>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</si>
  <si>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</si>
  <si>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</si>
  <si>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</si>
  <si>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</si>
  <si>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</si>
  <si>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</si>
  <si>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</si>
  <si>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</si>
  <si>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</si>
  <si>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</si>
  <si>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</si>
  <si>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</si>
  <si>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</si>
  <si>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</si>
  <si>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</si>
  <si>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</si>
  <si>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</si>
  <si>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</si>
  <si>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</si>
  <si>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</si>
  <si>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</si>
  <si>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</si>
  <si>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</si>
  <si>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</si>
  <si>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</si>
  <si>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</si>
  <si>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</si>
  <si>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</si>
  <si>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</si>
  <si>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</si>
  <si>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</si>
  <si>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</si>
  <si>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</si>
  <si>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</si>
  <si>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</si>
  <si>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</si>
  <si>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</si>
  <si>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</si>
  <si>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</si>
  <si>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</si>
  <si>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</si>
  <si>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</si>
  <si>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</si>
  <si>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</si>
  <si>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</si>
  <si>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</si>
  <si>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</si>
  <si>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</si>
  <si>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</si>
  <si>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</si>
  <si>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</si>
  <si>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</si>
  <si>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</si>
  <si>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</si>
  <si>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</si>
  <si>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</si>
  <si>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</si>
  <si>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</si>
  <si>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</si>
  <si>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</si>
  <si>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</si>
  <si>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</si>
  <si>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</si>
  <si>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</si>
  <si>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</si>
  <si>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</si>
  <si>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</si>
  <si>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</si>
  <si>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</si>
  <si>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</si>
  <si>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</si>
  <si>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</si>
  <si>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</si>
  <si>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</si>
  <si>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</si>
  <si>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</si>
  <si>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</si>
  <si>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</si>
  <si>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</si>
  <si>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</si>
  <si>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</si>
  <si>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</si>
  <si>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</si>
  <si>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</si>
  <si>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</si>
  <si>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</si>
  <si>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</si>
  <si>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</si>
  <si>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</si>
  <si>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</si>
  <si>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</si>
  <si>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</si>
  <si>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</si>
  <si>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</si>
  <si>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</si>
  <si>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</si>
  <si>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</si>
  <si>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</si>
  <si>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</si>
  <si>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</si>
  <si>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</si>
  <si>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</si>
  <si>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</si>
  <si>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</si>
  <si>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</si>
  <si>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</si>
  <si>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</si>
  <si>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</si>
  <si>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</si>
  <si>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</si>
  <si>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</si>
  <si>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</si>
  <si>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</si>
  <si>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</si>
  <si>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</si>
  <si>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</si>
  <si>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</si>
  <si>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</si>
  <si>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</si>
  <si>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</si>
  <si>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</si>
  <si>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</si>
  <si>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</si>
  <si>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</si>
  <si>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</si>
  <si>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</si>
  <si>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</si>
  <si>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</si>
  <si>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</si>
  <si>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</si>
  <si>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</si>
  <si>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</si>
  <si>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</si>
  <si>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</si>
  <si>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</si>
  <si>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</si>
  <si>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</si>
  <si>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</si>
  <si>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</si>
  <si>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</si>
  <si>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</si>
  <si>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</si>
  <si>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</si>
  <si>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</si>
  <si>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</si>
  <si>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</si>
  <si>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</si>
  <si>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</si>
  <si>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</si>
  <si>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</si>
  <si>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</si>
  <si>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</si>
  <si>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</si>
  <si>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</si>
  <si>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</si>
  <si>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</si>
  <si>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</si>
  <si>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</si>
  <si>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</si>
  <si>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</si>
  <si>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</si>
  <si>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</si>
  <si>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</si>
  <si>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</si>
  <si>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</si>
  <si>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</si>
  <si>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</si>
  <si>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</si>
  <si>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</si>
  <si>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</si>
  <si>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</si>
  <si>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</si>
  <si>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</si>
  <si>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</si>
  <si>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</si>
  <si>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</si>
  <si>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</si>
  <si>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</si>
  <si>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</si>
  <si>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</si>
  <si>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</si>
  <si>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</si>
  <si>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</si>
  <si>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</si>
  <si>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</si>
  <si>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</si>
  <si>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</si>
  <si>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</si>
  <si>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</si>
  <si>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</si>
  <si>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</si>
  <si>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</si>
  <si>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</si>
  <si>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</si>
  <si>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</si>
  <si>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</si>
  <si>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</si>
  <si>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</si>
  <si>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</si>
  <si>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</si>
  <si>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</si>
  <si>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</si>
  <si>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</si>
  <si>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</si>
  <si>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</si>
  <si>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</si>
  <si>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</si>
  <si>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</si>
  <si>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</si>
  <si>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</si>
  <si>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</si>
  <si>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</si>
  <si>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</si>
  <si>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</si>
  <si>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</si>
  <si>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</si>
  <si>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</si>
  <si>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</si>
  <si>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</si>
  <si>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</si>
  <si>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</si>
  <si>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</si>
  <si>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</si>
  <si>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</si>
  <si>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</si>
  <si>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</si>
  <si>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</si>
  <si>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</si>
  <si>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</si>
  <si>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</si>
  <si>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</si>
  <si>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</si>
  <si>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</si>
  <si>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</si>
  <si>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</si>
  <si>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</si>
  <si>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</si>
  <si>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</si>
  <si>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</si>
  <si>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</si>
  <si>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</si>
  <si>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</si>
  <si>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</si>
  <si>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</si>
  <si>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</si>
  <si>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</si>
  <si>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</si>
  <si>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</si>
  <si>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</si>
  <si>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</si>
  <si>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</si>
  <si>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</si>
  <si>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</si>
  <si>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</si>
  <si>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</si>
  <si>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</si>
  <si>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</si>
  <si>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</si>
  <si>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</si>
  <si>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</si>
  <si>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</si>
  <si>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</si>
  <si>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</si>
  <si>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</si>
  <si>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</si>
  <si>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</si>
  <si>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</si>
  <si>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</si>
  <si>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</si>
  <si>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</si>
  <si>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</si>
  <si>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</si>
  <si>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</si>
  <si>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</si>
  <si>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</si>
  <si>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</si>
  <si>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</si>
  <si>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</si>
  <si>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</si>
  <si>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</si>
  <si>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</si>
  <si>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</si>
  <si>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</si>
  <si>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</si>
  <si>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</si>
  <si>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</si>
  <si>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</si>
  <si>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</si>
  <si>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</si>
  <si>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</si>
  <si>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</si>
  <si>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</si>
  <si>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</si>
  <si>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</si>
  <si>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</si>
  <si>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</si>
  <si>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</si>
  <si>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</si>
  <si>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</si>
  <si>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</si>
  <si>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</si>
  <si>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</si>
  <si>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</si>
  <si>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</si>
  <si>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</si>
  <si>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</si>
  <si>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</si>
  <si>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</si>
  <si>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</si>
  <si>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</si>
  <si>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</si>
  <si>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</si>
  <si>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</si>
  <si>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</si>
  <si>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</si>
  <si>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</si>
  <si>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</si>
  <si>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</si>
  <si>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</si>
  <si>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</si>
  <si>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</si>
  <si>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</si>
  <si>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</si>
  <si>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</si>
  <si>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</si>
  <si>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</si>
  <si>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</si>
  <si>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</si>
  <si>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</si>
  <si>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</si>
  <si>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</si>
  <si>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</si>
  <si>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</si>
  <si>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</si>
  <si>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</si>
  <si>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</si>
  <si>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</si>
  <si>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</si>
  <si>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</si>
  <si>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</si>
  <si>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</si>
  <si>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</si>
  <si>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</si>
  <si>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</si>
  <si>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</si>
  <si>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</si>
  <si>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</si>
  <si>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</si>
  <si>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</si>
  <si>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</si>
  <si>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</si>
  <si>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</si>
  <si>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</si>
  <si>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</si>
  <si>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</si>
  <si>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</si>
  <si>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</si>
  <si>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</si>
  <si>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</si>
  <si>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</si>
  <si>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</si>
  <si>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</si>
  <si>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</si>
  <si>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</si>
  <si>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</si>
  <si>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</si>
  <si>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</si>
  <si>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</si>
  <si>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</si>
  <si>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</si>
  <si>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</si>
  <si>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</si>
  <si>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</si>
  <si>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</si>
  <si>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</si>
  <si>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</si>
  <si>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</si>
  <si>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</si>
  <si>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</si>
  <si>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</si>
  <si>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</si>
  <si>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</si>
  <si>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</si>
  <si>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</si>
  <si>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</si>
  <si>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</si>
  <si>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</si>
  <si>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</si>
  <si>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</si>
  <si>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</si>
  <si>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</si>
  <si>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</si>
  <si>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</si>
  <si>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</si>
  <si>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</si>
  <si>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</si>
  <si>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</si>
  <si>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</si>
  <si>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</si>
  <si>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</si>
  <si>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</si>
  <si>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</si>
  <si>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</si>
  <si>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</si>
  <si>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</si>
  <si>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</si>
  <si>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</si>
  <si>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</si>
  <si>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</si>
  <si>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</si>
  <si>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</si>
  <si>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</si>
  <si>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</si>
  <si>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</si>
  <si>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</si>
  <si>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</si>
  <si>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</si>
  <si>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</si>
  <si>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</si>
  <si>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</si>
  <si>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</si>
  <si>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</si>
  <si>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</si>
  <si>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</si>
  <si>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</si>
  <si>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</si>
  <si>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</si>
  <si>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</si>
  <si>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</si>
  <si>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</si>
  <si>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</si>
  <si>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</si>
  <si>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</si>
  <si>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</si>
  <si>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</si>
  <si>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</si>
  <si>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</si>
  <si>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</si>
  <si>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</si>
  <si>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</si>
  <si>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</si>
  <si>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</si>
  <si>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</si>
  <si>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</si>
  <si>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</si>
  <si>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</si>
  <si>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</si>
  <si>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</si>
  <si>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</si>
  <si>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</si>
  <si>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</si>
  <si>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</si>
  <si>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</si>
  <si>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</si>
  <si>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</si>
  <si>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</si>
  <si>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</si>
  <si>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</si>
  <si>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</si>
  <si>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</si>
  <si>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</si>
  <si>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</si>
  <si>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</si>
  <si>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</si>
  <si>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</si>
  <si>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</si>
  <si>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</si>
  <si>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</si>
  <si>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</si>
  <si>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</si>
  <si>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</si>
  <si>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</si>
  <si>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</si>
  <si>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</si>
  <si>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</si>
  <si>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</si>
  <si>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</si>
  <si>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</si>
  <si>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</si>
  <si>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</si>
  <si>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</si>
  <si>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</si>
  <si>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</si>
  <si>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</si>
  <si>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</si>
  <si>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</si>
  <si>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</si>
  <si>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</si>
  <si>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</si>
  <si>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</si>
  <si>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</si>
  <si>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</si>
  <si>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</si>
  <si>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</si>
  <si>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</si>
  <si>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</si>
  <si>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</si>
  <si>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</si>
  <si>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</si>
  <si>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</si>
  <si>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</si>
  <si>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</si>
  <si>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</si>
  <si>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</si>
  <si>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</si>
  <si>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</si>
  <si>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</si>
  <si>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</si>
  <si>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</si>
  <si>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</si>
  <si>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</si>
  <si>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</si>
  <si>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</si>
  <si>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</si>
  <si>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</si>
  <si>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</si>
  <si>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</si>
  <si>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</si>
  <si>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</si>
  <si>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</si>
  <si>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</si>
  <si>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</si>
  <si>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</si>
  <si>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</si>
  <si>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</si>
  <si>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</si>
  <si>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</si>
  <si>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</si>
  <si>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</si>
  <si>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</si>
  <si>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</si>
  <si>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</si>
  <si>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</si>
  <si>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</si>
  <si>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</si>
  <si>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</si>
  <si>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</si>
  <si>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</si>
  <si>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</si>
  <si>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</si>
  <si>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</si>
  <si>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</si>
  <si>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</si>
  <si>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</si>
  <si>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</si>
  <si>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</si>
  <si>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</si>
  <si>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</si>
  <si>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</si>
  <si>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</si>
  <si>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</si>
  <si>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</si>
  <si>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</si>
  <si>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</si>
  <si>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</si>
  <si>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</si>
  <si>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</si>
  <si>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</si>
  <si>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</si>
  <si>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</si>
  <si>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</si>
  <si>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</si>
  <si>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</si>
  <si>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</si>
  <si>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</si>
  <si>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</si>
  <si>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</si>
  <si>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</si>
  <si>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</si>
  <si>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</si>
  <si>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</si>
  <si>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</si>
  <si>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</si>
  <si>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</si>
  <si>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</si>
  <si>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</si>
  <si>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</si>
  <si>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</si>
  <si>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</si>
  <si>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</si>
  <si>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</si>
  <si>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</si>
  <si>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</si>
  <si>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</si>
  <si>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</si>
  <si>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</si>
  <si>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</si>
  <si>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</si>
  <si>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</si>
  <si>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</si>
  <si>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</si>
  <si>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</si>
  <si>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</si>
  <si>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</si>
  <si>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</si>
  <si>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</si>
  <si>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</si>
  <si>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</si>
  <si>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</si>
  <si>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</si>
  <si>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</si>
  <si>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</si>
  <si>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</si>
  <si>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</si>
  <si>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</si>
  <si>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</si>
  <si>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</si>
  <si>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</si>
  <si>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</si>
  <si>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</si>
  <si>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</si>
  <si>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</si>
  <si>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</si>
  <si>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</si>
  <si>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</si>
  <si>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</si>
  <si>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</si>
  <si>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</si>
  <si>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</si>
  <si>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</si>
  <si>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</si>
  <si>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</si>
  <si>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</si>
  <si>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</si>
  <si>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</si>
  <si>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</si>
  <si>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</si>
  <si>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</si>
  <si>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</si>
  <si>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</si>
  <si>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</si>
  <si>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</si>
  <si>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</si>
  <si>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</si>
  <si>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</si>
  <si>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</si>
  <si>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</si>
  <si>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</si>
  <si>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</si>
  <si>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</si>
  <si>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</si>
  <si>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</si>
  <si>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</si>
  <si>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</si>
  <si>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</si>
  <si>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</si>
  <si>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</si>
  <si>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</si>
  <si>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</si>
  <si>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</si>
  <si>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</si>
  <si>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</si>
  <si>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</si>
  <si>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</si>
  <si>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</si>
  <si>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</si>
  <si>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</si>
  <si>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</si>
  <si>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</si>
  <si>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</si>
  <si>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</si>
  <si>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</si>
  <si>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</si>
  <si>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</si>
  <si>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</si>
  <si>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</si>
  <si>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</si>
  <si>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</si>
  <si>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</si>
  <si>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</si>
  <si>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</si>
  <si>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</si>
  <si>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</si>
  <si>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</si>
  <si>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</si>
  <si>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</si>
  <si>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</si>
  <si>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</si>
  <si>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</si>
  <si>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</si>
  <si>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</si>
  <si>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</si>
  <si>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</si>
  <si>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</si>
  <si>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</si>
  <si>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</si>
  <si>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</si>
  <si>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</si>
  <si>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</si>
  <si>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</si>
  <si>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</si>
  <si>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</si>
  <si>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</si>
  <si>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</si>
  <si>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</si>
  <si>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</si>
  <si>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</si>
  <si>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</si>
  <si>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</si>
  <si>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</si>
  <si>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</si>
  <si>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</si>
  <si>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</si>
  <si>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</si>
  <si>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</si>
  <si>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</si>
  <si>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</si>
  <si>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</si>
  <si>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</si>
  <si>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</si>
  <si>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</si>
  <si>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</si>
  <si>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</si>
  <si>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</si>
  <si>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</si>
  <si>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</si>
  <si>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</si>
  <si>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</si>
  <si>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</si>
  <si>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</si>
  <si>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</si>
  <si>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</si>
  <si>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</si>
  <si>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</si>
  <si>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</si>
  <si>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</si>
  <si>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</si>
  <si>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</si>
  <si>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</si>
  <si>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</si>
  <si>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</si>
  <si>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</si>
  <si>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</si>
  <si>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</si>
  <si>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</si>
  <si>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</si>
  <si>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</si>
  <si>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</si>
  <si>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</si>
  <si>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</si>
  <si>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</si>
  <si>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</si>
  <si>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</si>
  <si>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</si>
  <si>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</si>
  <si>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</si>
  <si>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</si>
  <si>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</si>
  <si>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</si>
  <si>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</si>
  <si>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</si>
  <si>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</si>
  <si>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</si>
  <si>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</si>
  <si>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</si>
  <si>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</si>
  <si>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</si>
  <si>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</si>
  <si>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</si>
  <si>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</si>
  <si>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</si>
  <si>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</si>
  <si>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</si>
  <si>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</si>
  <si>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</si>
  <si>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</si>
  <si>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</si>
  <si>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</si>
  <si>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</si>
  <si>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</si>
  <si>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</si>
  <si>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</si>
  <si>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</si>
  <si>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</si>
  <si>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</si>
  <si>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</si>
  <si>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</si>
  <si>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</si>
  <si>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</si>
  <si>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</si>
  <si>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</si>
  <si>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</si>
  <si>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</si>
  <si>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</si>
  <si>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</si>
  <si>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</si>
  <si>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</si>
  <si>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</si>
  <si>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</si>
  <si>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</si>
  <si>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</si>
  <si>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</si>
  <si>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</si>
  <si>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</si>
  <si>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</si>
  <si>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</si>
  <si>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</si>
  <si>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</si>
  <si>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</si>
  <si>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</si>
  <si>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</si>
  <si>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</si>
  <si>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</si>
  <si>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</si>
  <si>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</si>
  <si>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</si>
  <si>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</si>
  <si>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</si>
  <si>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</si>
  <si>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</si>
  <si>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</si>
  <si>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</si>
  <si>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</si>
  <si>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</si>
  <si>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</si>
  <si>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</si>
  <si>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</si>
  <si>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</si>
  <si>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</si>
  <si>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</si>
  <si>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</si>
  <si>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</si>
  <si>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</si>
  <si>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</si>
  <si>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</si>
  <si>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</si>
  <si>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</si>
  <si>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</si>
  <si>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</si>
  <si>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</si>
  <si>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</si>
  <si>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</si>
  <si>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</si>
  <si>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</si>
  <si>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</si>
  <si>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</si>
  <si>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</si>
  <si>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</si>
  <si>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</si>
  <si>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</si>
  <si>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</si>
  <si>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</si>
  <si>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</si>
  <si>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</si>
  <si>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</si>
  <si>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</si>
  <si>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</si>
  <si>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</si>
  <si>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</si>
  <si>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</si>
  <si>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</si>
  <si>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</si>
  <si>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</si>
  <si>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</si>
  <si>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</si>
  <si>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</si>
  <si>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</si>
  <si>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</si>
  <si>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</si>
  <si>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</si>
  <si>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</si>
  <si>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</si>
  <si>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</si>
  <si>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</si>
  <si>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</si>
  <si>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</si>
  <si>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</si>
  <si>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</si>
  <si>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</si>
  <si>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</si>
  <si>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</si>
  <si>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</si>
  <si>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</si>
  <si>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</si>
  <si>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</si>
  <si>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</si>
  <si>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</si>
  <si>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</si>
  <si>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</si>
  <si>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</si>
  <si>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</si>
  <si>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</si>
  <si>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</si>
  <si>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</si>
  <si>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</si>
  <si>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</si>
  <si>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</si>
  <si>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</si>
  <si>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</si>
  <si>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</si>
  <si>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</si>
  <si>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</si>
  <si>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</si>
  <si>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</si>
  <si>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</si>
  <si>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</si>
  <si>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</si>
  <si>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</si>
  <si>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</si>
  <si>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</si>
  <si>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</si>
  <si>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</si>
  <si>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</si>
  <si>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</si>
  <si>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</si>
  <si>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</si>
  <si>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</si>
  <si>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</si>
  <si>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</si>
  <si>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</si>
  <si>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</si>
  <si>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</si>
  <si>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</si>
  <si>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</si>
  <si>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</si>
  <si>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</si>
  <si>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</si>
  <si>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</si>
  <si>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</si>
  <si>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</si>
  <si>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</si>
  <si>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</si>
  <si>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</si>
  <si>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</si>
  <si>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</si>
  <si>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</si>
  <si>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</si>
  <si>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</si>
  <si>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</si>
  <si>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</si>
  <si>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</si>
  <si>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</si>
  <si>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</si>
  <si>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</si>
  <si>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</si>
  <si>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</si>
  <si>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</si>
  <si>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</si>
  <si>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</si>
  <si>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</si>
  <si>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</si>
  <si>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</si>
  <si>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</si>
  <si>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</si>
  <si>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</si>
  <si>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</si>
  <si>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</si>
  <si>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</si>
  <si>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</si>
  <si>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</si>
  <si>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</si>
  <si>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</si>
  <si>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</si>
  <si>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</si>
  <si>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</si>
  <si>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</si>
  <si>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</si>
  <si>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</si>
  <si>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</si>
  <si>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</si>
  <si>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</si>
  <si>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</si>
  <si>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</si>
  <si>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</si>
  <si>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</si>
  <si>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</si>
  <si>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</si>
  <si>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</si>
  <si>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</si>
  <si>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</si>
  <si>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</si>
  <si>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</si>
  <si>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</si>
  <si>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</si>
  <si>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</si>
  <si>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</si>
  <si>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</si>
  <si>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</si>
  <si>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</si>
  <si>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</si>
  <si>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</si>
  <si>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</si>
  <si>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</si>
  <si>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</si>
  <si>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</si>
  <si>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</si>
  <si>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</si>
  <si>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</si>
  <si>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</si>
  <si>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</si>
  <si>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</si>
  <si>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</si>
  <si>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</si>
  <si>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</si>
  <si>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</si>
  <si>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</si>
  <si>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</si>
  <si>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</si>
  <si>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</si>
  <si>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</si>
  <si>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</si>
  <si>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</si>
  <si>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</si>
  <si>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</si>
  <si>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</si>
  <si>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</si>
  <si>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</si>
  <si>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</si>
  <si>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</si>
  <si>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</si>
  <si>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</si>
  <si>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</si>
  <si>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</si>
  <si>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</si>
  <si>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</si>
  <si>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</si>
  <si>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</si>
  <si>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</si>
  <si>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</si>
  <si>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</si>
  <si>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</si>
  <si>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</si>
  <si>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</si>
  <si>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</si>
  <si>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</si>
  <si>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</si>
  <si>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</si>
  <si>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</si>
  <si>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</si>
  <si>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</si>
  <si>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</si>
  <si>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</si>
  <si>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</si>
  <si>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</si>
  <si>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</si>
  <si>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</si>
  <si>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</si>
  <si>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</si>
  <si>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</si>
  <si>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</si>
  <si>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</si>
  <si>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</si>
  <si>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</si>
  <si>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</si>
  <si>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</si>
  <si>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</si>
  <si>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</si>
  <si>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</si>
  <si>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</si>
  <si>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</si>
  <si>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</si>
  <si>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</si>
  <si>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</si>
  <si>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</si>
  <si>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</si>
  <si>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</si>
  <si>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</si>
  <si>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</si>
  <si>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</si>
  <si>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</si>
  <si>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</si>
  <si>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</si>
  <si>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</si>
  <si>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</si>
  <si>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</si>
  <si>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</si>
  <si>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</si>
  <si>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</si>
  <si>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</si>
  <si>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</si>
  <si>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</si>
  <si>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</si>
  <si>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</si>
  <si>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</si>
  <si>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</si>
  <si>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</si>
  <si>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</si>
  <si>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</si>
  <si>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</si>
  <si>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</si>
  <si>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</si>
  <si>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</si>
  <si>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</si>
  <si>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</si>
  <si>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</si>
  <si>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</si>
  <si>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</si>
  <si>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</si>
  <si>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</si>
  <si>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</si>
  <si>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</si>
  <si>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</si>
  <si>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</si>
  <si>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</si>
  <si>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</si>
  <si>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</si>
  <si>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</si>
  <si>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</si>
  <si>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</si>
  <si>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</si>
  <si>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</si>
  <si>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</si>
  <si>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</si>
  <si>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</si>
  <si>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</si>
  <si>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</si>
  <si>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</si>
  <si>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</si>
  <si>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</si>
  <si>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</si>
  <si>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</si>
  <si>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</si>
  <si>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</si>
  <si>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</si>
  <si>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</si>
  <si>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</si>
  <si>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</si>
  <si>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</si>
  <si>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</si>
  <si>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</si>
  <si>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</si>
  <si>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</si>
  <si>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</si>
  <si>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</si>
  <si>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</si>
  <si>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</si>
  <si>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</si>
  <si>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</si>
  <si>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</si>
  <si>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</si>
  <si>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</si>
  <si>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</si>
  <si>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</si>
  <si>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</si>
  <si>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</si>
  <si>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</si>
  <si>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</si>
  <si>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</si>
  <si>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</si>
  <si>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</si>
  <si>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</si>
  <si>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</si>
  <si>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</si>
  <si>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</si>
  <si>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</si>
  <si>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</si>
  <si>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</si>
  <si>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</si>
  <si>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</si>
  <si>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</si>
  <si>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</si>
  <si>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</si>
  <si>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</si>
  <si>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</si>
  <si>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</si>
  <si>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</si>
  <si>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</si>
  <si>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</si>
  <si>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</si>
  <si>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</si>
  <si>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</si>
  <si>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</si>
  <si>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</si>
  <si>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</si>
  <si>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</si>
  <si>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</si>
  <si>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</si>
  <si>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</si>
  <si>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</si>
  <si>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</si>
  <si>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</si>
  <si>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</si>
  <si>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</si>
  <si>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</si>
  <si>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</si>
  <si>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</si>
  <si>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</si>
  <si>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</si>
  <si>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</si>
  <si>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</si>
  <si>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</si>
  <si>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</si>
  <si>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</si>
  <si>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</si>
  <si>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</si>
  <si>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</si>
  <si>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</si>
  <si>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</si>
  <si>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</si>
  <si>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</si>
  <si>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</si>
  <si>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</si>
  <si>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</si>
  <si>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</si>
  <si>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</si>
  <si>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</si>
  <si>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</si>
  <si>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</si>
  <si>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</si>
  <si>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</si>
  <si>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</si>
  <si>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</si>
  <si>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</si>
  <si>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</si>
  <si>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</si>
  <si>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</si>
  <si>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</si>
  <si>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</si>
  <si>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</si>
  <si>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</si>
  <si>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</si>
  <si>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</si>
  <si>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</si>
  <si>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</si>
  <si>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</si>
  <si>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</si>
  <si>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</si>
  <si>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</si>
  <si>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</si>
  <si>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</si>
  <si>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</si>
  <si>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</si>
  <si>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</si>
  <si>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</si>
  <si>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</si>
  <si>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</si>
  <si>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</si>
  <si>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</si>
  <si>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</si>
  <si>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</si>
  <si>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</si>
  <si>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</si>
  <si>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</si>
  <si>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</si>
  <si>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</si>
  <si>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</si>
  <si>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</si>
  <si>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</si>
  <si>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</si>
  <si>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</si>
  <si>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</si>
  <si>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</si>
  <si>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</si>
  <si>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</si>
  <si>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</si>
  <si>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</si>
  <si>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</si>
  <si>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</si>
  <si>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</si>
  <si>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</si>
  <si>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</si>
  <si>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</si>
  <si>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</si>
  <si>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</si>
  <si>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</si>
  <si>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</si>
  <si>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</si>
  <si>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</si>
  <si>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</si>
  <si>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</si>
  <si>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</si>
  <si>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</si>
  <si>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</si>
  <si>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</si>
  <si>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</si>
  <si>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</si>
  <si>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</si>
  <si>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</si>
  <si>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</si>
  <si>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</si>
  <si>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</si>
  <si>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</si>
  <si>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</si>
  <si>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</si>
  <si>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</si>
  <si>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</si>
  <si>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</si>
  <si>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</si>
  <si>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</si>
  <si>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</si>
  <si>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</si>
  <si>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</si>
  <si>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</si>
  <si>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</si>
  <si>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</si>
  <si>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</si>
  <si>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</si>
  <si>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</si>
  <si>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</si>
  <si>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</si>
  <si>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</si>
  <si>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</si>
  <si>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</si>
  <si>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</si>
  <si>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</si>
  <si>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</si>
  <si>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</si>
  <si>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</si>
  <si>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</si>
  <si>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</si>
  <si>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</si>
  <si>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</si>
  <si>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</si>
  <si>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</si>
  <si>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</si>
  <si>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</si>
  <si>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</si>
  <si>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</si>
  <si>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</si>
  <si>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</si>
  <si>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</si>
  <si>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</si>
  <si>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</si>
  <si>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</si>
  <si>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</si>
  <si>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</si>
  <si>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</si>
  <si>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</si>
  <si>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</si>
  <si>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</si>
  <si>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</si>
  <si>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</si>
  <si>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</si>
  <si>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</si>
  <si>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</si>
  <si>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</si>
  <si>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</si>
  <si>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</si>
  <si>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</si>
  <si>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</si>
  <si>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</si>
  <si>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</si>
  <si>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</si>
  <si>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</si>
  <si>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</si>
  <si>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</si>
  <si>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</si>
  <si>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</si>
  <si>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</si>
  <si>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</si>
  <si>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</si>
  <si>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</si>
  <si>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</si>
  <si>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</si>
  <si>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</si>
  <si>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</si>
  <si>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</si>
  <si>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</si>
  <si>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</si>
  <si>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</si>
  <si>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</si>
  <si>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</si>
  <si>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</si>
  <si>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</si>
  <si>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</si>
  <si>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</si>
  <si>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</si>
  <si>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</si>
  <si>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</si>
  <si>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</si>
  <si>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</si>
  <si>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</si>
  <si>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</si>
  <si>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</si>
  <si>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</si>
  <si>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</si>
  <si>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</si>
  <si>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</si>
  <si>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</si>
  <si>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</si>
  <si>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</si>
  <si>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</si>
  <si>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</si>
  <si>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</si>
  <si>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</si>
  <si>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</si>
  <si>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</si>
  <si>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</si>
  <si>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</si>
  <si>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</si>
  <si>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</si>
  <si>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</si>
  <si>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</si>
  <si>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</si>
  <si>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</si>
  <si>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</si>
  <si>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</si>
  <si>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</si>
  <si>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</si>
  <si>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</si>
  <si>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</si>
  <si>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</si>
  <si>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</si>
  <si>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</si>
  <si>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</si>
  <si>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</si>
  <si>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</si>
  <si>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</si>
  <si>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</si>
  <si>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</si>
  <si>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</si>
  <si>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</si>
  <si>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</si>
  <si>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</si>
  <si>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</si>
  <si>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</si>
  <si>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</si>
  <si>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</si>
  <si>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</si>
  <si>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</si>
  <si>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</si>
  <si>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</si>
  <si>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</si>
  <si>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</si>
  <si>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</si>
  <si>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</si>
  <si>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</si>
  <si>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</si>
  <si>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</si>
  <si>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</si>
  <si>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</si>
  <si>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</si>
  <si>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</si>
  <si>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</si>
  <si>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</si>
  <si>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</si>
  <si>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</si>
  <si>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</si>
  <si>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</si>
  <si>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</si>
  <si>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</si>
  <si>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</si>
  <si>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</si>
  <si>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</si>
  <si>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</si>
  <si>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</si>
  <si>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</si>
  <si>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</si>
  <si>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</si>
  <si>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</si>
  <si>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</si>
  <si>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</si>
  <si>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</si>
  <si>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</si>
  <si>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</si>
  <si>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</si>
  <si>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</si>
  <si>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</si>
  <si>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</si>
  <si>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</si>
  <si>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</si>
  <si>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</si>
  <si>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</si>
  <si>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</si>
  <si>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</si>
  <si>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</si>
  <si>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</si>
  <si>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</si>
  <si>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</si>
  <si>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</si>
  <si>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</si>
  <si>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</si>
  <si>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</si>
  <si>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</si>
  <si>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</si>
  <si>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</si>
  <si>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</si>
  <si>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</si>
  <si>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</si>
  <si>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</si>
  <si>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</si>
  <si>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</si>
  <si>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</si>
  <si>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</si>
  <si>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</si>
  <si>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</si>
  <si>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</si>
  <si>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</si>
  <si>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</si>
  <si>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</si>
  <si>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</si>
  <si>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</si>
  <si>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</si>
  <si>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</si>
  <si>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</si>
  <si>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</si>
  <si>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</si>
  <si>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</si>
  <si>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</si>
  <si>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</si>
  <si>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</si>
  <si>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</si>
  <si>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</si>
  <si>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</si>
  <si>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</si>
  <si>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</si>
  <si>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</si>
  <si>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</si>
  <si>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</si>
  <si>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</si>
  <si>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</si>
  <si>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</si>
  <si>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</si>
  <si>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</si>
  <si>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</si>
  <si>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</si>
  <si>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</si>
  <si>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</si>
  <si>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</si>
  <si>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</si>
  <si>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</si>
  <si>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</si>
  <si>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</si>
  <si>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</si>
  <si>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</si>
  <si>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</si>
  <si>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</si>
  <si>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</si>
  <si>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</si>
  <si>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</si>
  <si>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</si>
  <si>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</si>
  <si>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</si>
  <si>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</si>
  <si>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</si>
  <si>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</si>
  <si>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</si>
  <si>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</si>
  <si>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</si>
  <si>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</si>
  <si>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</si>
  <si>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</si>
  <si>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</si>
  <si>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</si>
  <si>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</si>
  <si>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</si>
  <si>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</si>
  <si>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</si>
  <si>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</si>
  <si>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</si>
  <si>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</si>
  <si>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</si>
  <si>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</si>
  <si>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</si>
  <si>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</si>
  <si>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</si>
  <si>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</si>
  <si>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</si>
  <si>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</si>
  <si>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</si>
  <si>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</si>
  <si>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</si>
  <si>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</si>
  <si>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</si>
  <si>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</si>
  <si>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</si>
  <si>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</si>
  <si>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</si>
  <si>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</si>
  <si>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</si>
  <si>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</si>
  <si>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</si>
  <si>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</si>
  <si>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</si>
  <si>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</si>
  <si>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</si>
  <si>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</si>
  <si>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</si>
  <si>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</si>
  <si>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</si>
  <si>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</si>
  <si>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</si>
  <si>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</si>
  <si>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</si>
  <si>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</si>
  <si>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</si>
  <si>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</si>
  <si>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</si>
  <si>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</si>
  <si>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</si>
  <si>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</si>
  <si>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</si>
  <si>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</si>
  <si>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</si>
  <si>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</si>
  <si>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</si>
  <si>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</si>
  <si>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</si>
  <si>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</si>
  <si>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</si>
  <si>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</si>
  <si>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</si>
  <si>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</si>
  <si>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</si>
  <si>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</si>
  <si>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</si>
  <si>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</si>
  <si>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</si>
  <si>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</si>
  <si>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</si>
  <si>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</si>
  <si>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</si>
  <si>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</si>
  <si>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</si>
  <si>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</si>
  <si>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</si>
  <si>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</si>
  <si>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</si>
  <si>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</si>
  <si>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</si>
  <si>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</si>
  <si>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</si>
  <si>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</si>
  <si>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</si>
  <si>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</si>
  <si>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</si>
  <si>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</si>
  <si>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</si>
  <si>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</si>
  <si>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</si>
  <si>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</si>
  <si>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</si>
  <si>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</si>
  <si>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</si>
  <si>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</si>
  <si>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</si>
  <si>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</si>
  <si>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</si>
  <si>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</si>
  <si>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</si>
  <si>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</si>
  <si>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</si>
  <si>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</si>
  <si>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</si>
  <si>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</si>
  <si>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</si>
  <si>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</si>
  <si>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</si>
  <si>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</si>
  <si>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</si>
  <si>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</si>
  <si>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</si>
  <si>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</si>
  <si>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</si>
  <si>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</si>
  <si>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</si>
  <si>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</si>
  <si>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</si>
  <si>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</si>
  <si>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</si>
  <si>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</si>
  <si>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</si>
  <si>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</si>
  <si>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</si>
  <si>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</si>
  <si>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</si>
  <si>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</si>
  <si>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</si>
  <si>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</si>
  <si>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</si>
  <si>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</si>
  <si>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</si>
  <si>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</si>
  <si>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</si>
  <si>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</si>
  <si>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</si>
  <si>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</si>
  <si>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</si>
  <si>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</si>
  <si>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</si>
  <si>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</si>
  <si>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</si>
  <si>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</si>
  <si>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</si>
  <si>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</si>
  <si>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</si>
  <si>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</si>
  <si>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</si>
  <si>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</si>
  <si>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</si>
  <si>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</si>
  <si>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</si>
  <si>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</si>
  <si>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</si>
  <si>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</si>
  <si>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</si>
  <si>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</si>
  <si>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</si>
  <si>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</si>
  <si>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</si>
  <si>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</si>
  <si>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</si>
  <si>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</si>
  <si>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</si>
  <si>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</si>
  <si>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</si>
  <si>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</si>
  <si>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</si>
  <si>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</si>
  <si>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</si>
  <si>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</si>
  <si>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</si>
  <si>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</si>
  <si>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</si>
  <si>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</si>
  <si>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</si>
  <si>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</si>
  <si>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</si>
  <si>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</si>
  <si>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</si>
  <si>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</si>
  <si>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</si>
  <si>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</si>
  <si>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</si>
  <si>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</si>
  <si>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</si>
  <si>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</si>
  <si>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</si>
  <si>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</si>
  <si>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</si>
  <si>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</si>
  <si>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</si>
  <si>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</si>
  <si>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</si>
  <si>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</si>
  <si>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</si>
  <si>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</si>
  <si>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</si>
  <si>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</si>
  <si>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</si>
  <si>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</si>
  <si>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</si>
  <si>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</si>
  <si>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</si>
  <si>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</si>
  <si>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</si>
  <si>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</si>
  <si>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</si>
  <si>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</si>
  <si>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</si>
  <si>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</si>
  <si>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</si>
  <si>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</si>
  <si>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</si>
  <si>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</si>
  <si>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</si>
  <si>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</si>
  <si>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</si>
  <si>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</si>
  <si>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</si>
  <si>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</si>
  <si>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</si>
  <si>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</si>
  <si>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</si>
  <si>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</si>
  <si>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</si>
  <si>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</si>
  <si>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</si>
  <si>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</si>
  <si>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</si>
  <si>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</si>
  <si>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</si>
  <si>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</si>
  <si>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</si>
  <si>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</si>
  <si>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</si>
  <si>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</si>
  <si>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</si>
  <si>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</si>
  <si>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</si>
  <si>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</si>
  <si>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</si>
  <si>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</si>
  <si>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</si>
  <si>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</si>
  <si>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</si>
  <si>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</si>
  <si>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</si>
  <si>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</si>
  <si>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</si>
  <si>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</si>
  <si>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</si>
  <si>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</si>
  <si>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</si>
  <si>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</si>
  <si>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</si>
  <si>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</si>
  <si>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</si>
  <si>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</si>
  <si>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</si>
  <si>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</si>
  <si>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</si>
  <si>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</si>
  <si>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</si>
  <si>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</si>
  <si>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</si>
  <si>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</si>
  <si>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</si>
  <si>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</si>
  <si>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</si>
  <si>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</si>
  <si>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</si>
  <si>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</si>
  <si>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</si>
  <si>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</si>
  <si>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</si>
  <si>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</si>
  <si>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</si>
  <si>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</si>
  <si>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</si>
  <si>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</si>
  <si>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</si>
  <si>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</si>
  <si>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</si>
  <si>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</si>
  <si>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</si>
  <si>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</si>
  <si>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</si>
  <si>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</si>
  <si>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</si>
  <si>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</si>
  <si>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</si>
  <si>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</si>
  <si>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</si>
  <si>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</si>
  <si>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</si>
  <si>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</si>
  <si>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</si>
  <si>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</si>
  <si>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</si>
  <si>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</si>
  <si>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</si>
  <si>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</si>
  <si>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</si>
  <si>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</si>
  <si>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</si>
  <si>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</si>
  <si>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</si>
  <si>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</si>
  <si>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</si>
  <si>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</si>
  <si>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</si>
  <si>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</si>
  <si>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</si>
  <si>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</si>
  <si>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</si>
  <si>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</si>
  <si>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</si>
  <si>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</si>
  <si>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</si>
  <si>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</si>
  <si>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</si>
  <si>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</si>
  <si>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</si>
  <si>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</si>
  <si>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</si>
  <si>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</si>
  <si>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</si>
  <si>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</si>
  <si>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</si>
  <si>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</si>
  <si>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</si>
  <si>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</si>
  <si>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</si>
  <si>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</si>
  <si>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</si>
  <si>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</si>
  <si>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</si>
  <si>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</si>
  <si>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</si>
  <si>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</si>
  <si>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</si>
  <si>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</si>
  <si>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</si>
  <si>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</si>
  <si>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</si>
  <si>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</si>
  <si>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</si>
  <si>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</si>
  <si>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</si>
  <si>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</si>
  <si>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</si>
  <si>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</si>
  <si>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</si>
  <si>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</si>
  <si>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</si>
  <si>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</si>
  <si>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</si>
  <si>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</si>
  <si>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</si>
  <si>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</si>
  <si>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</si>
  <si>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</si>
  <si>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</si>
  <si>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</si>
  <si>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</si>
  <si>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</si>
  <si>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</si>
  <si>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</si>
  <si>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</si>
  <si>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</si>
  <si>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</si>
  <si>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</si>
  <si>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</si>
  <si>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</si>
  <si>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</si>
  <si>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</si>
  <si>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</si>
  <si>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</si>
  <si>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</si>
  <si>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</si>
  <si>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</si>
  <si>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</si>
  <si>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</si>
  <si>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</si>
  <si>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</si>
  <si>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</si>
  <si>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</si>
  <si>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</si>
  <si>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</si>
  <si>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</si>
  <si>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</si>
  <si>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</si>
  <si>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</si>
  <si>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</si>
  <si>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</si>
  <si>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</si>
  <si>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</si>
  <si>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</si>
  <si>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</si>
  <si>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</si>
  <si>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</si>
  <si>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</si>
  <si>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</si>
  <si>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</si>
  <si>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</si>
  <si>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</si>
  <si>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</si>
  <si>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</si>
  <si>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</si>
  <si>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</si>
  <si>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</si>
  <si>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</si>
  <si>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</si>
  <si>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</si>
  <si>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</si>
  <si>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</si>
  <si>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</si>
  <si>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</si>
  <si>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</si>
  <si>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</si>
  <si>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</si>
  <si>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</si>
  <si>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</si>
  <si>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</si>
  <si>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</si>
  <si>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</si>
  <si>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</si>
  <si>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</si>
  <si>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</si>
  <si>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</si>
  <si>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</si>
  <si>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</si>
  <si>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</si>
  <si>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</si>
  <si>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</si>
  <si>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</si>
  <si>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</si>
  <si>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</si>
  <si>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</si>
  <si>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</si>
  <si>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</si>
  <si>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</si>
  <si>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</si>
  <si>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</si>
  <si>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</si>
  <si>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</si>
  <si>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</si>
  <si>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</si>
  <si>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</si>
  <si>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</si>
  <si>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</si>
  <si>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</si>
  <si>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</si>
  <si>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</si>
  <si>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</si>
  <si>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</si>
  <si>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</si>
  <si>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</si>
  <si>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</si>
  <si>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</si>
  <si>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</si>
  <si>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</si>
  <si>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</si>
  <si>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</si>
  <si>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</si>
  <si>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</si>
  <si>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</si>
  <si>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</si>
  <si>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</si>
  <si>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</si>
  <si>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</si>
  <si>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</si>
  <si>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</si>
  <si>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</si>
  <si>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</si>
  <si>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</si>
  <si>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</si>
  <si>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</si>
  <si>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</si>
  <si>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</si>
  <si>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</si>
  <si>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</si>
  <si>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</si>
  <si>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</si>
  <si>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</si>
  <si>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</si>
  <si>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</si>
  <si>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</si>
  <si>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</si>
  <si>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</si>
  <si>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</si>
  <si>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</si>
  <si>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</si>
  <si>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</si>
  <si>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</si>
  <si>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</si>
  <si>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</si>
  <si>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</si>
  <si>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</si>
  <si>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</si>
  <si>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</si>
  <si>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</si>
  <si>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</si>
  <si>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</si>
  <si>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</si>
  <si>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</si>
  <si>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</si>
  <si>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</si>
  <si>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</si>
  <si>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</si>
  <si>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</si>
  <si>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</si>
  <si>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</si>
  <si>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</si>
  <si>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</si>
  <si>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</si>
  <si>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</si>
  <si>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</si>
  <si>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</si>
  <si>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</si>
  <si>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</si>
  <si>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</si>
  <si>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</si>
  <si>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</si>
  <si>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</si>
  <si>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</si>
  <si>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</si>
  <si>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</si>
  <si>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</si>
  <si>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</si>
  <si>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</si>
  <si>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</si>
  <si>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</si>
  <si>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</si>
  <si>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</si>
  <si>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</si>
  <si>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</si>
  <si>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</si>
  <si>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</si>
  <si>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</si>
  <si>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</si>
  <si>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</si>
  <si>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</si>
  <si>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</si>
  <si>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</si>
  <si>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</si>
  <si>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</si>
  <si>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</si>
  <si>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</si>
  <si>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</si>
  <si>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</si>
  <si>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</si>
  <si>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</si>
  <si>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</si>
  <si>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</si>
  <si>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</si>
  <si>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</si>
  <si>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</si>
  <si>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</si>
  <si>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</si>
  <si>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</si>
  <si>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</si>
  <si>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</si>
  <si>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</si>
  <si>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</si>
  <si>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</si>
  <si>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</si>
  <si>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</si>
  <si>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</si>
  <si>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</si>
  <si>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</si>
  <si>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</si>
  <si>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</si>
  <si>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</si>
  <si>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</si>
  <si>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</si>
  <si>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</si>
  <si>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</si>
  <si>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</si>
  <si>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</si>
  <si>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</si>
  <si>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</si>
  <si>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</si>
  <si>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</si>
  <si>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</si>
  <si>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</si>
  <si>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</si>
  <si>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</si>
  <si>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</si>
  <si>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</si>
  <si>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</si>
  <si>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</si>
  <si>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</si>
  <si>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</si>
  <si>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</si>
  <si>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</si>
  <si>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</si>
  <si>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</si>
  <si>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</si>
  <si>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</si>
  <si>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</si>
  <si>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</si>
  <si>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</si>
  <si>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</si>
  <si>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</si>
  <si>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</si>
  <si>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</si>
  <si>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</si>
  <si>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</si>
  <si>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</si>
  <si>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</si>
  <si>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</si>
  <si>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</si>
  <si>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</si>
  <si>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</si>
  <si>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</si>
  <si>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</si>
  <si>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</si>
  <si>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</si>
  <si>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</si>
  <si>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</si>
  <si>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</si>
  <si>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</si>
  <si>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</si>
  <si>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</si>
  <si>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</si>
  <si>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</si>
  <si>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</si>
  <si>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</si>
  <si>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</si>
  <si>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</si>
  <si>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</si>
  <si>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</si>
  <si>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</si>
  <si>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</si>
  <si>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</si>
  <si>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</si>
  <si>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</si>
  <si>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</si>
  <si>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</si>
  <si>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</si>
  <si>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</si>
  <si>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</si>
  <si>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</si>
  <si>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</si>
  <si>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</si>
  <si>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</si>
  <si>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</si>
  <si>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</si>
  <si>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</si>
  <si>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</si>
  <si>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</si>
  <si>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</si>
  <si>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</si>
  <si>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</si>
  <si>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</si>
  <si>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</si>
  <si>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</si>
  <si>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</si>
  <si>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</si>
  <si>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</si>
  <si>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</si>
  <si>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</si>
  <si>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</si>
  <si>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</si>
  <si>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</si>
  <si>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</si>
  <si>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</si>
  <si>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</si>
  <si>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</si>
  <si>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</si>
  <si>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</si>
  <si>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</si>
  <si>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</si>
  <si>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</si>
  <si>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</si>
  <si>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</si>
  <si>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</si>
  <si>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</si>
  <si>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</si>
  <si>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</si>
  <si>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</si>
  <si>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</si>
  <si>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</si>
  <si>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</si>
  <si>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</si>
  <si>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</si>
  <si>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</si>
  <si>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</si>
  <si>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</si>
  <si>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</si>
  <si>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</si>
  <si>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</si>
  <si>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</si>
  <si>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</si>
  <si>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</si>
  <si>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</si>
  <si>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</si>
  <si>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</si>
  <si>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</si>
  <si>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</si>
  <si>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</si>
  <si>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</si>
  <si>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</si>
  <si>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</si>
  <si>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</si>
  <si>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</si>
  <si>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</si>
  <si>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</si>
  <si>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</si>
  <si>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</si>
  <si>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</si>
  <si>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</si>
  <si>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</si>
  <si>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</si>
  <si>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</si>
  <si>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</si>
  <si>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</si>
  <si>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</si>
  <si>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</si>
  <si>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</si>
  <si>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</si>
  <si>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</si>
  <si>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</si>
  <si>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</si>
  <si>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</si>
  <si>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</si>
  <si>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</si>
  <si>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</si>
  <si>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</si>
  <si>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</si>
  <si>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</si>
  <si>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</si>
  <si>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</si>
  <si>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</si>
  <si>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</si>
  <si>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</si>
  <si>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</si>
  <si>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</si>
  <si>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</si>
  <si>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</si>
  <si>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</si>
  <si>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</si>
  <si>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</si>
  <si>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</si>
  <si>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</si>
  <si>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</si>
  <si>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</si>
  <si>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</si>
  <si>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</si>
  <si>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</si>
  <si>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</si>
  <si>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</si>
  <si>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</si>
  <si>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</si>
  <si>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</si>
  <si>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</si>
  <si>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</si>
  <si>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</si>
  <si>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</si>
  <si>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</si>
  <si>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</si>
  <si>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</si>
  <si>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</si>
  <si>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</si>
  <si>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</si>
  <si>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</si>
  <si>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</si>
  <si>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</si>
  <si>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</si>
  <si>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</si>
  <si>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</si>
  <si>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</si>
  <si>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</si>
  <si>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</si>
  <si>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</si>
  <si>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</si>
  <si>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</si>
  <si>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</si>
  <si>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</si>
  <si>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</si>
  <si>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</si>
  <si>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</si>
  <si>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</si>
  <si>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</si>
  <si>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</si>
  <si>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</si>
  <si>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</si>
  <si>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</si>
  <si>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</si>
  <si>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</si>
  <si>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</si>
  <si>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</si>
  <si>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</si>
  <si>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</si>
  <si>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</si>
  <si>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</si>
  <si>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</si>
  <si>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</si>
  <si>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</si>
  <si>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</si>
  <si>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</si>
  <si>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</si>
  <si>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</si>
  <si>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</si>
  <si>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</si>
  <si>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</si>
  <si>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</si>
  <si>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</si>
  <si>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</si>
  <si>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</si>
  <si>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</si>
  <si>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</si>
  <si>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</si>
  <si>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</si>
  <si>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</si>
  <si>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</si>
  <si>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</si>
  <si>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</si>
  <si>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</si>
  <si>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</si>
  <si>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</si>
  <si>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</si>
  <si>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</si>
  <si>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</si>
  <si>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</si>
  <si>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</si>
  <si>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</si>
  <si>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</si>
  <si>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</si>
  <si>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</si>
  <si>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</si>
  <si>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</si>
  <si>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</si>
  <si>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</si>
  <si>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</si>
  <si>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</si>
  <si>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</si>
  <si>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</si>
  <si>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</si>
  <si>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</si>
  <si>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</si>
  <si>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</si>
  <si>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</si>
  <si>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</si>
  <si>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</si>
  <si>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</si>
  <si>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</si>
  <si>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</si>
  <si>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</si>
  <si>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</si>
  <si>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</si>
  <si>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</si>
  <si>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</si>
  <si>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</si>
  <si>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</si>
  <si>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</si>
  <si>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</si>
  <si>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</si>
  <si>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</si>
  <si>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</si>
  <si>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</si>
  <si>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</si>
  <si>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</si>
  <si>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</si>
  <si>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</si>
  <si>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</si>
  <si>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</si>
  <si>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</si>
  <si>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</si>
  <si>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</si>
  <si>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</si>
  <si>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</si>
  <si>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</si>
  <si>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</si>
  <si>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</si>
  <si>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</si>
  <si>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</si>
  <si>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</si>
  <si>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</si>
  <si>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</si>
  <si>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</si>
  <si>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</si>
  <si>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</si>
  <si>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</si>
  <si>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</si>
  <si>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</si>
  <si>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</si>
  <si>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</si>
  <si>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</si>
  <si>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</si>
  <si>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</si>
  <si>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</si>
  <si>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</si>
  <si>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</si>
  <si>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</si>
  <si>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</si>
  <si>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</si>
  <si>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</si>
  <si>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</si>
  <si>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</si>
  <si>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</si>
  <si>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</si>
  <si>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</si>
  <si>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</si>
  <si>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</si>
  <si>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</si>
  <si>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</si>
  <si>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</si>
  <si>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</si>
  <si>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</si>
  <si>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</si>
  <si>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</si>
  <si>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</si>
  <si>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</si>
  <si>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</si>
  <si>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</si>
  <si>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</si>
  <si>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</si>
  <si>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</si>
  <si>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</si>
  <si>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</si>
  <si>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</si>
  <si>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</si>
  <si>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</si>
  <si>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</si>
  <si>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</si>
  <si>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</si>
  <si>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</si>
  <si>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</si>
  <si>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</si>
  <si>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</si>
  <si>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</si>
  <si>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</si>
  <si>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</si>
  <si>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</si>
  <si>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</si>
  <si>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</si>
  <si>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</si>
  <si>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</si>
  <si>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</si>
  <si>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</si>
  <si>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</si>
  <si>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</si>
  <si>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</si>
  <si>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</si>
  <si>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</si>
  <si>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</si>
  <si>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</si>
  <si>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</si>
  <si>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</si>
  <si>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</si>
  <si>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</si>
  <si>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</si>
  <si>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</si>
  <si>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</si>
  <si>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</si>
  <si>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</si>
  <si>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</si>
  <si>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</si>
  <si>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</si>
  <si>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</si>
  <si>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</si>
  <si>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</si>
  <si>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</si>
  <si>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</si>
  <si>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</si>
  <si>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</si>
  <si>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</si>
  <si>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</si>
  <si>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</si>
  <si>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</si>
  <si>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</si>
  <si>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</si>
  <si>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</si>
  <si>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</si>
  <si>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</si>
  <si>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</si>
  <si>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</si>
  <si>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</si>
  <si>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</si>
  <si>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</si>
  <si>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</si>
  <si>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</si>
  <si>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</si>
  <si>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</si>
  <si>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</si>
  <si>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</si>
  <si>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</si>
  <si>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</si>
  <si>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</si>
  <si>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</si>
  <si>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</si>
  <si>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</si>
  <si>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</si>
  <si>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</si>
  <si>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</si>
  <si>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</si>
  <si>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</si>
  <si>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</si>
  <si>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</si>
  <si>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</si>
  <si>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</si>
  <si>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</si>
  <si>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</si>
  <si>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</si>
  <si>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</si>
  <si>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</si>
  <si>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</si>
  <si>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</si>
  <si>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</si>
  <si>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</si>
  <si>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</si>
  <si>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</si>
  <si>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</si>
  <si>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</si>
  <si>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</si>
  <si>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</si>
  <si>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</si>
  <si>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</si>
  <si>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</si>
  <si>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</si>
  <si>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</si>
  <si>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</si>
  <si>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</si>
  <si>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</si>
  <si>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</si>
  <si>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</si>
  <si>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</si>
  <si>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</si>
  <si>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</si>
  <si>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</si>
  <si>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</si>
  <si>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</si>
  <si>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</si>
  <si>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</si>
  <si>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</si>
  <si>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</si>
  <si>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</si>
  <si>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</si>
  <si>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</si>
  <si>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</si>
  <si>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</si>
  <si>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</si>
  <si>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</si>
  <si>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</si>
  <si>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</si>
  <si>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</si>
  <si>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</si>
  <si>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</si>
  <si>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</si>
  <si>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</si>
  <si>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</si>
  <si>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</si>
  <si>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</si>
  <si>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</si>
  <si>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</si>
  <si>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</si>
  <si>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</si>
  <si>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</si>
  <si>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</si>
  <si>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</si>
  <si>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</si>
  <si>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</si>
  <si>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</si>
  <si>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</si>
  <si>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</si>
  <si>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</si>
  <si>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</si>
  <si>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</si>
  <si>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</si>
  <si>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</si>
  <si>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</si>
  <si>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</si>
  <si>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</si>
  <si>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</si>
  <si>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</si>
  <si>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</si>
  <si>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</si>
  <si>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</si>
  <si>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</si>
  <si>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</si>
  <si>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</si>
  <si>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</si>
  <si>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</si>
  <si>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</si>
  <si>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</si>
  <si>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</si>
  <si>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</si>
  <si>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</si>
  <si>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</si>
  <si>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</si>
  <si>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</si>
  <si>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</si>
  <si>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</si>
  <si>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</si>
  <si>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</si>
  <si>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</si>
  <si>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</si>
  <si>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</si>
  <si>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</si>
  <si>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</si>
  <si>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</si>
  <si>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</si>
  <si>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</si>
  <si>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</si>
  <si>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</si>
  <si>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</si>
  <si>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</si>
  <si>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</si>
  <si>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</si>
  <si>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</si>
  <si>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</si>
  <si>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</si>
  <si>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</si>
  <si>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</si>
  <si>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</si>
  <si>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</si>
  <si>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</si>
  <si>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</si>
  <si>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</si>
  <si>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</si>
  <si>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</si>
  <si>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</si>
  <si>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</si>
  <si>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</si>
  <si>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</si>
  <si>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</si>
  <si>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</si>
  <si>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</si>
  <si>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</si>
  <si>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</si>
  <si>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</si>
  <si>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</si>
  <si>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</si>
  <si>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</si>
  <si>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</si>
  <si>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</si>
  <si>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</si>
  <si>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</si>
  <si>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</si>
  <si>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</si>
  <si>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</si>
  <si>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</si>
  <si>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</si>
  <si>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</si>
  <si>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</si>
  <si>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</si>
  <si>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</si>
  <si>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</si>
  <si>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</si>
  <si>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</si>
  <si>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</si>
  <si>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</si>
  <si>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</si>
  <si>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</si>
  <si>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</si>
  <si>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</si>
  <si>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</si>
  <si>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</si>
  <si>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</si>
  <si>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</si>
  <si>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</si>
  <si>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8240017531</t>
  </si>
  <si>
    <t>elektrina športový areál</t>
  </si>
  <si>
    <t>46113177</t>
  </si>
  <si>
    <t>Energie2, a.s.</t>
  </si>
  <si>
    <t>8240017533</t>
  </si>
  <si>
    <t>plyn športový areál</t>
  </si>
  <si>
    <t>290</t>
  </si>
  <si>
    <t>25111733</t>
  </si>
  <si>
    <t>športové pomôcky - detská guma na skákanie</t>
  </si>
  <si>
    <t>50070801</t>
  </si>
  <si>
    <t>Taniela s.r.o.</t>
  </si>
  <si>
    <t>241</t>
  </si>
  <si>
    <t>2025124</t>
  </si>
  <si>
    <t>športové pomôcky na tenis a bedminton</t>
  </si>
  <si>
    <t>36849880</t>
  </si>
  <si>
    <t>BB SPORT s.r.o.</t>
  </si>
  <si>
    <t>240</t>
  </si>
  <si>
    <t>25F00973</t>
  </si>
  <si>
    <t>športové pomôcky pre deti rôzne</t>
  </si>
  <si>
    <t>46347372</t>
  </si>
  <si>
    <t>PROagility s.r.o.</t>
  </si>
  <si>
    <t>239</t>
  </si>
  <si>
    <t>12500461</t>
  </si>
  <si>
    <t>mini tenisová sieť</t>
  </si>
  <si>
    <t>14419963</t>
  </si>
  <si>
    <t>Ing. Juraj Kútik - obchodá firma</t>
  </si>
  <si>
    <t>238</t>
  </si>
  <si>
    <t>321500326</t>
  </si>
  <si>
    <t>športová žinienka a odrazový mostík</t>
  </si>
  <si>
    <t>27792064</t>
  </si>
  <si>
    <t>MASTER SPORT s.r.o.</t>
  </si>
  <si>
    <t>861204/8148</t>
  </si>
  <si>
    <t>Mgr. Michal Geľhoš</t>
  </si>
  <si>
    <t>172</t>
  </si>
  <si>
    <t>174</t>
  </si>
  <si>
    <t>183</t>
  </si>
  <si>
    <t>185</t>
  </si>
  <si>
    <t>25UDPV0086</t>
  </si>
  <si>
    <t>Ing. Martin Podhora</t>
  </si>
  <si>
    <t>Kontaktná osoba zodpovedná za vyplnený formulár
meno a priezvisko: Ing. Zuzana Krasnay
e-mail: zuzana.krasnay@gmail.com
tel. kontakt (mobil): 0905 830 574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</si>
</sst>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7"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399999999999999"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AG Hradová s.r.o., Športová ulica 5756, 	Lučenec, 984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36637092</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14"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AG Hradová s.r.o.</v>
      </c>
      <c r="C3" s="338"/>
      <c r="D3" s="338"/>
      <c r="G3" s="252">
        <v>45747</v>
      </c>
    </row>
    <row r="4" spans="1:7" ht="14" x14ac:dyDescent="0.3">
      <c r="A4" s="30" t="s">
        <v>313</v>
      </c>
      <c r="B4" s="29" t="str">
        <f>RIGHT("0000"&amp;INDEX(Adr!A:A,Doklady!B102+1),8)</f>
        <v>36637092</v>
      </c>
      <c r="G4" s="252">
        <v>45777</v>
      </c>
    </row>
    <row r="5" spans="1:7" ht="14" x14ac:dyDescent="0.3">
      <c r="A5" s="30" t="s">
        <v>314</v>
      </c>
      <c r="B5" s="29" t="str">
        <f>INDEX(Adr!D:D,Doklady!B102+1)&amp;", "&amp;INDEX(Adr!E:E,Doklady!B102+1)</f>
        <v>Športová ulica 5756, 	Lučenec</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4990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4990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A38"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INDEX(Adr!B2:B242,Doklady!B102)</f>
        <v>AG Hradová s.r.o.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36637092</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spoločnosť s ručením obmedzeným</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Športová ulica 5756, 	Lučenec, 984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4990</v>
      </c>
      <c r="D10" s="126">
        <f>C10-E10</f>
        <v>4990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4990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4990</v>
      </c>
      <c r="D53" s="73">
        <f>IF(A53&lt;&gt;"",Doklady!I1-Doklady!J1,"")</f>
        <v>4990</v>
      </c>
      <c r="E53" s="73">
        <f>IF(A53&lt;&gt;"",MIN(D53,C53)*Doklady!C1/(1-Doklady!C1),"")</f>
        <v>0</v>
      </c>
      <c r="F53" s="71">
        <f>IF(A53&lt;&gt;"",Doklady!J1,"")</f>
        <v>0</v>
      </c>
      <c r="G53" s="73">
        <f>+IFERROR(HLOOKUP(IF(RIGHT(B53,15)="bežné transfery",LEFT(B53,LEN(B53)-18),0),$J$40:$K$42,3,0),MIN(C53,D53))</f>
        <v>4990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4990</v>
      </c>
      <c r="D130" s="228">
        <f t="shared" ref="D130:I130" si="9">SUM(D53:D129)</f>
        <v>4990</v>
      </c>
      <c r="E130" s="228">
        <f t="shared" si="9"/>
        <v>0</v>
      </c>
      <c r="F130" s="228">
        <f t="shared" si="9"/>
        <v>0</v>
      </c>
      <c r="G130" s="228">
        <f t="shared" si="9"/>
        <v>4990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46126</v>
      </c>
      <c r="C140" s="229"/>
      <c r="D140" s="362" t="s">
        <v>3039</v>
      </c>
      <c r="E140" s="362"/>
      <c r="F140" s="362"/>
      <c r="G140" s="362"/>
      <c r="H140" s="362"/>
      <c r="I140" s="362"/>
      <c r="J140" s="85"/>
    </row>
    <row r="141" spans="1:26" ht="68.25" customHeight="1" x14ac:dyDescent="0.25">
      <c r="A141" s="9"/>
      <c r="B141" s="280" t="s">
        <v>3040</v>
      </c>
      <c r="C141" s="214"/>
      <c r="D141" s="342" t="s">
        <v>393</v>
      </c>
      <c r="E141" s="342"/>
      <c r="F141" s="342"/>
      <c r="G141" s="342"/>
      <c r="H141" s="342"/>
      <c r="I141" s="342"/>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0" zoomScaleNormal="100" workbookViewId="0">
      <selection activeCell="E116" sqref="E116"/>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36637092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4990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7</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3000</v>
      </c>
      <c r="B107" s="14" t="s">
        <v>3034</v>
      </c>
      <c r="C107" s="14" t="s">
        <v>3001</v>
      </c>
      <c r="D107" s="16">
        <v>45870</v>
      </c>
      <c r="E107" s="16"/>
      <c r="F107" s="14" t="s">
        <v>3002</v>
      </c>
      <c r="G107" s="14" t="s">
        <v>3003</v>
      </c>
      <c r="H107" s="14" t="s">
        <v>3004</v>
      </c>
      <c r="I107" s="15">
        <v>300</v>
      </c>
      <c r="J107" s="77"/>
      <c r="K107" s="92"/>
    </row>
    <row r="108" spans="1:25" ht="12.5" x14ac:dyDescent="0.25">
      <c r="A108" s="14" t="s">
        <v>3000</v>
      </c>
      <c r="B108" s="14" t="s">
        <v>3037</v>
      </c>
      <c r="C108" s="14" t="s">
        <v>3001</v>
      </c>
      <c r="D108" s="16">
        <v>45894</v>
      </c>
      <c r="E108" s="16"/>
      <c r="F108" s="14" t="s">
        <v>3002</v>
      </c>
      <c r="G108" s="14" t="s">
        <v>3003</v>
      </c>
      <c r="H108" s="14" t="s">
        <v>3004</v>
      </c>
      <c r="I108" s="15">
        <v>300</v>
      </c>
      <c r="J108" s="77"/>
      <c r="K108" s="92"/>
    </row>
    <row r="109" spans="1:25" ht="12.5" x14ac:dyDescent="0.25">
      <c r="A109" s="14" t="s">
        <v>3000</v>
      </c>
      <c r="B109" s="14" t="s">
        <v>3035</v>
      </c>
      <c r="C109" s="14" t="s">
        <v>3005</v>
      </c>
      <c r="D109" s="16">
        <v>45870</v>
      </c>
      <c r="E109" s="16"/>
      <c r="F109" s="14" t="s">
        <v>3006</v>
      </c>
      <c r="G109" s="14" t="s">
        <v>3003</v>
      </c>
      <c r="H109" s="14" t="s">
        <v>3004</v>
      </c>
      <c r="I109" s="15">
        <v>500</v>
      </c>
      <c r="J109" s="77"/>
      <c r="K109" s="92"/>
    </row>
    <row r="110" spans="1:25" ht="12.5" x14ac:dyDescent="0.25">
      <c r="A110" s="14" t="s">
        <v>3000</v>
      </c>
      <c r="B110" s="14" t="s">
        <v>3036</v>
      </c>
      <c r="C110" s="14" t="s">
        <v>3005</v>
      </c>
      <c r="D110" s="16">
        <v>45894</v>
      </c>
      <c r="E110" s="16"/>
      <c r="F110" s="14" t="s">
        <v>3006</v>
      </c>
      <c r="G110" s="14" t="s">
        <v>3003</v>
      </c>
      <c r="H110" s="14" t="s">
        <v>3004</v>
      </c>
      <c r="I110" s="15">
        <v>500</v>
      </c>
      <c r="J110" s="77"/>
      <c r="K110" s="92"/>
    </row>
    <row r="111" spans="1:25" ht="12.5" x14ac:dyDescent="0.25">
      <c r="A111" s="14" t="s">
        <v>3000</v>
      </c>
      <c r="B111" s="14" t="s">
        <v>3007</v>
      </c>
      <c r="C111" s="14" t="s">
        <v>3008</v>
      </c>
      <c r="D111" s="16">
        <v>45979</v>
      </c>
      <c r="E111" s="16"/>
      <c r="F111" s="14" t="s">
        <v>3009</v>
      </c>
      <c r="G111" s="14" t="s">
        <v>3010</v>
      </c>
      <c r="H111" s="14" t="s">
        <v>3011</v>
      </c>
      <c r="I111" s="15">
        <v>20</v>
      </c>
      <c r="J111" s="77"/>
      <c r="K111" s="92"/>
    </row>
    <row r="112" spans="1:25" ht="12.5" x14ac:dyDescent="0.25">
      <c r="A112" s="14" t="s">
        <v>3000</v>
      </c>
      <c r="B112" s="14" t="s">
        <v>3012</v>
      </c>
      <c r="C112" s="14" t="s">
        <v>3013</v>
      </c>
      <c r="D112" s="16">
        <v>45930</v>
      </c>
      <c r="E112" s="16"/>
      <c r="F112" s="14" t="s">
        <v>3014</v>
      </c>
      <c r="G112" s="14" t="s">
        <v>3015</v>
      </c>
      <c r="H112" s="14" t="s">
        <v>3016</v>
      </c>
      <c r="I112" s="15">
        <v>800</v>
      </c>
      <c r="J112" s="77"/>
      <c r="K112" s="92"/>
    </row>
    <row r="113" spans="1:11" ht="12.5" x14ac:dyDescent="0.25">
      <c r="A113" s="14" t="s">
        <v>3000</v>
      </c>
      <c r="B113" s="14" t="s">
        <v>3017</v>
      </c>
      <c r="C113" s="14" t="s">
        <v>3018</v>
      </c>
      <c r="D113" s="16">
        <v>45930</v>
      </c>
      <c r="E113" s="16"/>
      <c r="F113" s="14" t="s">
        <v>3019</v>
      </c>
      <c r="G113" s="14" t="s">
        <v>3020</v>
      </c>
      <c r="H113" s="14" t="s">
        <v>3021</v>
      </c>
      <c r="I113" s="15">
        <v>200</v>
      </c>
      <c r="J113" s="77"/>
      <c r="K113" s="92"/>
    </row>
    <row r="114" spans="1:11" ht="12.5" x14ac:dyDescent="0.25">
      <c r="A114" s="14" t="s">
        <v>3000</v>
      </c>
      <c r="B114" s="14" t="s">
        <v>3022</v>
      </c>
      <c r="C114" s="14" t="s">
        <v>3023</v>
      </c>
      <c r="D114" s="16">
        <v>45930</v>
      </c>
      <c r="E114" s="16"/>
      <c r="F114" s="14" t="s">
        <v>3024</v>
      </c>
      <c r="G114" s="14" t="s">
        <v>3025</v>
      </c>
      <c r="H114" s="14" t="s">
        <v>3026</v>
      </c>
      <c r="I114" s="15">
        <v>150</v>
      </c>
      <c r="J114" s="77"/>
      <c r="K114" s="92"/>
    </row>
    <row r="115" spans="1:11" ht="12.5" x14ac:dyDescent="0.25">
      <c r="A115" s="14" t="s">
        <v>3000</v>
      </c>
      <c r="B115" s="14" t="s">
        <v>3027</v>
      </c>
      <c r="C115" s="14" t="s">
        <v>3028</v>
      </c>
      <c r="D115" s="16">
        <v>45930</v>
      </c>
      <c r="E115" s="16"/>
      <c r="F115" s="14" t="s">
        <v>3029</v>
      </c>
      <c r="G115" s="14" t="s">
        <v>3030</v>
      </c>
      <c r="H115" s="14" t="s">
        <v>3031</v>
      </c>
      <c r="I115" s="15">
        <v>80</v>
      </c>
      <c r="J115" s="77"/>
      <c r="K115" s="92"/>
    </row>
    <row r="116" spans="1:11" ht="50" x14ac:dyDescent="0.25">
      <c r="A116" s="14" t="s">
        <v>3000</v>
      </c>
      <c r="B116" s="14" t="s">
        <v>3038</v>
      </c>
      <c r="C116" s="14"/>
      <c r="D116" s="16">
        <v>45945</v>
      </c>
      <c r="E116" s="16"/>
      <c r="F116" s="14" t="s">
        <v>395</v>
      </c>
      <c r="G116" s="14" t="s">
        <v>3032</v>
      </c>
      <c r="H116" s="14" t="s">
        <v>3033</v>
      </c>
      <c r="I116" s="15">
        <v>2140</v>
      </c>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5"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5"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5"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5"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5"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5"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5"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5"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5"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ht="13.25" x14ac:dyDescent="0.25">
      <c r="A2" t="s">
        <v>1198</v>
      </c>
      <c r="C2" t="s">
        <v>339</v>
      </c>
      <c r="D2" t="s">
        <v>1199</v>
      </c>
      <c r="E2">
        <v>1</v>
      </c>
      <c r="F2" t="s">
        <v>319</v>
      </c>
      <c r="G2" t="s">
        <v>1200</v>
      </c>
      <c r="I2" t="s">
        <v>317</v>
      </c>
      <c r="J2" t="s">
        <v>1201</v>
      </c>
    </row>
    <row r="3" spans="1:14" ht="13.25" x14ac:dyDescent="0.25">
      <c r="A3" t="s">
        <v>1033</v>
      </c>
      <c r="C3" t="s">
        <v>341</v>
      </c>
      <c r="D3" t="s">
        <v>1202</v>
      </c>
      <c r="E3">
        <v>1</v>
      </c>
      <c r="F3" t="s">
        <v>319</v>
      </c>
      <c r="G3" t="s">
        <v>1200</v>
      </c>
      <c r="I3" t="s">
        <v>319</v>
      </c>
      <c r="J3" t="s">
        <v>320</v>
      </c>
    </row>
    <row r="4" spans="1:14" ht="13.25" x14ac:dyDescent="0.25">
      <c r="A4" t="s">
        <v>1098</v>
      </c>
      <c r="C4" t="s">
        <v>343</v>
      </c>
      <c r="D4" t="s">
        <v>1203</v>
      </c>
      <c r="E4">
        <v>1</v>
      </c>
      <c r="F4" t="s">
        <v>319</v>
      </c>
      <c r="G4" t="s">
        <v>1200</v>
      </c>
      <c r="I4" t="s">
        <v>321</v>
      </c>
      <c r="J4" t="s">
        <v>322</v>
      </c>
    </row>
    <row r="5" spans="1:14" ht="13.25" x14ac:dyDescent="0.25">
      <c r="A5" t="s">
        <v>1053</v>
      </c>
      <c r="C5" t="s">
        <v>345</v>
      </c>
      <c r="D5" t="s">
        <v>1204</v>
      </c>
      <c r="E5">
        <v>1</v>
      </c>
      <c r="F5" t="s">
        <v>319</v>
      </c>
      <c r="G5" t="s">
        <v>1200</v>
      </c>
      <c r="I5" t="s">
        <v>323</v>
      </c>
      <c r="J5" t="s">
        <v>324</v>
      </c>
    </row>
    <row r="6" spans="1:14" ht="13.25" x14ac:dyDescent="0.25">
      <c r="A6" t="s">
        <v>1205</v>
      </c>
      <c r="C6" t="s">
        <v>347</v>
      </c>
      <c r="D6" t="s">
        <v>1206</v>
      </c>
      <c r="E6">
        <v>1</v>
      </c>
      <c r="F6" t="s">
        <v>319</v>
      </c>
      <c r="G6" t="s">
        <v>1200</v>
      </c>
      <c r="I6" t="s">
        <v>325</v>
      </c>
      <c r="J6" t="s">
        <v>1207</v>
      </c>
    </row>
    <row r="7" spans="1:14" ht="13.25" x14ac:dyDescent="0.25">
      <c r="A7" t="s">
        <v>1208</v>
      </c>
      <c r="C7" t="s">
        <v>349</v>
      </c>
      <c r="D7" t="s">
        <v>1209</v>
      </c>
      <c r="E7">
        <v>2</v>
      </c>
      <c r="F7" t="s">
        <v>321</v>
      </c>
      <c r="G7" t="s">
        <v>1210</v>
      </c>
    </row>
    <row r="8" spans="1:14" ht="13.25" x14ac:dyDescent="0.25">
      <c r="A8" t="s">
        <v>1062</v>
      </c>
      <c r="C8" t="s">
        <v>351</v>
      </c>
      <c r="D8" t="s">
        <v>1211</v>
      </c>
      <c r="E8">
        <v>3</v>
      </c>
      <c r="F8" t="s">
        <v>321</v>
      </c>
      <c r="G8" t="s">
        <v>1212</v>
      </c>
    </row>
    <row r="9" spans="1:14" ht="13.25" x14ac:dyDescent="0.25">
      <c r="A9" t="s">
        <v>1213</v>
      </c>
      <c r="C9" t="s">
        <v>353</v>
      </c>
      <c r="D9" t="s">
        <v>1214</v>
      </c>
      <c r="E9">
        <v>3</v>
      </c>
      <c r="F9" t="s">
        <v>321</v>
      </c>
      <c r="G9" t="s">
        <v>1215</v>
      </c>
    </row>
    <row r="10" spans="1:14" ht="13.25" x14ac:dyDescent="0.25">
      <c r="A10" t="s">
        <v>1137</v>
      </c>
      <c r="C10" t="s">
        <v>355</v>
      </c>
      <c r="D10" t="s">
        <v>1216</v>
      </c>
      <c r="E10">
        <v>4</v>
      </c>
      <c r="F10" t="s">
        <v>321</v>
      </c>
      <c r="G10" t="s">
        <v>1217</v>
      </c>
    </row>
    <row r="11" spans="1:14" ht="13.25" x14ac:dyDescent="0.25">
      <c r="A11" t="s">
        <v>1139</v>
      </c>
      <c r="C11" t="s">
        <v>356</v>
      </c>
      <c r="D11" t="s">
        <v>1218</v>
      </c>
      <c r="E11">
        <v>4</v>
      </c>
      <c r="F11" t="s">
        <v>317</v>
      </c>
      <c r="G11" t="s">
        <v>1217</v>
      </c>
    </row>
    <row r="12" spans="1:14" ht="13.25" x14ac:dyDescent="0.25">
      <c r="A12" t="s">
        <v>1100</v>
      </c>
      <c r="C12" t="s">
        <v>358</v>
      </c>
      <c r="D12" t="s">
        <v>1219</v>
      </c>
      <c r="E12">
        <v>4</v>
      </c>
      <c r="F12" t="s">
        <v>317</v>
      </c>
      <c r="G12" t="s">
        <v>1217</v>
      </c>
    </row>
    <row r="13" spans="1:14" ht="13.25" x14ac:dyDescent="0.25">
      <c r="A13" t="s">
        <v>1141</v>
      </c>
      <c r="C13" t="s">
        <v>360</v>
      </c>
      <c r="D13" t="s">
        <v>1220</v>
      </c>
      <c r="E13">
        <v>4</v>
      </c>
      <c r="F13" t="s">
        <v>325</v>
      </c>
      <c r="G13" t="s">
        <v>1217</v>
      </c>
    </row>
    <row r="14" spans="1:14" ht="13.25" x14ac:dyDescent="0.25">
      <c r="A14" t="s">
        <v>1035</v>
      </c>
      <c r="C14" t="s">
        <v>362</v>
      </c>
      <c r="D14" t="s">
        <v>1221</v>
      </c>
      <c r="E14">
        <v>4</v>
      </c>
      <c r="F14" t="s">
        <v>321</v>
      </c>
      <c r="G14" t="s">
        <v>1217</v>
      </c>
    </row>
    <row r="15" spans="1:14" ht="13.25" x14ac:dyDescent="0.25">
      <c r="A15" t="s">
        <v>1037</v>
      </c>
      <c r="C15" t="s">
        <v>364</v>
      </c>
    </row>
    <row r="16" spans="1:14" ht="13.25" x14ac:dyDescent="0.25">
      <c r="A16" t="s">
        <v>1102</v>
      </c>
      <c r="C16" t="s">
        <v>365</v>
      </c>
    </row>
    <row r="17" spans="1:3" ht="13.25" x14ac:dyDescent="0.25">
      <c r="A17" t="s">
        <v>1064</v>
      </c>
      <c r="C17" t="s">
        <v>366</v>
      </c>
    </row>
    <row r="18" spans="1:3" ht="13.25" x14ac:dyDescent="0.25">
      <c r="A18" t="s">
        <v>1104</v>
      </c>
      <c r="C18" t="s">
        <v>367</v>
      </c>
    </row>
    <row r="19" spans="1:3" ht="13.25" x14ac:dyDescent="0.25">
      <c r="A19" t="s">
        <v>1106</v>
      </c>
      <c r="C19" t="s">
        <v>368</v>
      </c>
    </row>
    <row r="20" spans="1:3" ht="13.25" x14ac:dyDescent="0.25">
      <c r="A20" t="s">
        <v>1143</v>
      </c>
      <c r="C20" t="s">
        <v>1222</v>
      </c>
    </row>
    <row r="21" spans="1:3" ht="13.25" x14ac:dyDescent="0.25">
      <c r="A21" t="s">
        <v>1223</v>
      </c>
      <c r="C21" t="s">
        <v>1224</v>
      </c>
    </row>
    <row r="22" spans="1:3" ht="13.25" x14ac:dyDescent="0.25">
      <c r="A22" t="s">
        <v>1225</v>
      </c>
      <c r="C22" t="s">
        <v>1226</v>
      </c>
    </row>
    <row r="23" spans="1:3" ht="13.25" x14ac:dyDescent="0.25">
      <c r="A23" t="s">
        <v>1145</v>
      </c>
      <c r="C23" t="s">
        <v>1227</v>
      </c>
    </row>
    <row r="24" spans="1:3" ht="13.25" x14ac:dyDescent="0.25">
      <c r="A24" t="s">
        <v>1228</v>
      </c>
      <c r="C24" t="s">
        <v>1229</v>
      </c>
    </row>
    <row r="25" spans="1:3" ht="13.25" x14ac:dyDescent="0.25">
      <c r="A25" t="s">
        <v>1147</v>
      </c>
      <c r="C25" t="s">
        <v>1230</v>
      </c>
    </row>
    <row r="26" spans="1:3" ht="13.25" x14ac:dyDescent="0.25">
      <c r="A26" t="s">
        <v>1108</v>
      </c>
      <c r="C26" t="s">
        <v>1231</v>
      </c>
    </row>
    <row r="27" spans="1:3" ht="13.25" x14ac:dyDescent="0.25">
      <c r="A27" t="s">
        <v>1049</v>
      </c>
      <c r="C27" t="s">
        <v>1232</v>
      </c>
    </row>
    <row r="28" spans="1:3" ht="13.25" x14ac:dyDescent="0.25">
      <c r="A28" t="s">
        <v>1068</v>
      </c>
    </row>
    <row r="29" spans="1:3" ht="13.25" x14ac:dyDescent="0.25">
      <c r="A29" t="s">
        <v>1070</v>
      </c>
    </row>
    <row r="30" spans="1:3" ht="13.25" x14ac:dyDescent="0.25">
      <c r="A30" t="s">
        <v>1149</v>
      </c>
    </row>
    <row r="31" spans="1:3" ht="13.25" x14ac:dyDescent="0.25">
      <c r="A31" t="s">
        <v>1110</v>
      </c>
    </row>
    <row r="32" spans="1:3" ht="13.25" x14ac:dyDescent="0.25">
      <c r="A32" t="s">
        <v>1151</v>
      </c>
    </row>
    <row r="33" spans="1:1" ht="13.25" x14ac:dyDescent="0.25">
      <c r="A33" t="s">
        <v>1074</v>
      </c>
    </row>
    <row r="34" spans="1:1" ht="13.25" x14ac:dyDescent="0.25">
      <c r="A34" t="s">
        <v>1153</v>
      </c>
    </row>
    <row r="35" spans="1:1" ht="13.25" x14ac:dyDescent="0.25">
      <c r="A35" t="s">
        <v>1173</v>
      </c>
    </row>
    <row r="36" spans="1:1" ht="13.25" x14ac:dyDescent="0.25">
      <c r="A36" t="s">
        <v>1076</v>
      </c>
    </row>
    <row r="37" spans="1:1" ht="13.25" x14ac:dyDescent="0.25">
      <c r="A37" t="s">
        <v>1155</v>
      </c>
    </row>
    <row r="38" spans="1:1" ht="13.25" x14ac:dyDescent="0.25">
      <c r="A38" t="s">
        <v>1233</v>
      </c>
    </row>
    <row r="39" spans="1:1" ht="13.25" x14ac:dyDescent="0.25">
      <c r="A39" t="s">
        <v>1157</v>
      </c>
    </row>
    <row r="40" spans="1:1" ht="13.25" x14ac:dyDescent="0.25">
      <c r="A40" t="s">
        <v>1191</v>
      </c>
    </row>
    <row r="41" spans="1:1" ht="13.25" x14ac:dyDescent="0.25">
      <c r="A41" t="s">
        <v>1051</v>
      </c>
    </row>
    <row r="42" spans="1:1" ht="13.25" x14ac:dyDescent="0.25">
      <c r="A42" t="s">
        <v>1114</v>
      </c>
    </row>
    <row r="43" spans="1:1" ht="13.25" x14ac:dyDescent="0.25">
      <c r="A43" t="s">
        <v>1234</v>
      </c>
    </row>
    <row r="44" spans="1:1" ht="13.25" x14ac:dyDescent="0.25">
      <c r="A44" t="s">
        <v>1235</v>
      </c>
    </row>
    <row r="45" spans="1:1" ht="13.25" x14ac:dyDescent="0.25">
      <c r="A45" t="s">
        <v>1236</v>
      </c>
    </row>
    <row r="46" spans="1:1" ht="13.25" x14ac:dyDescent="0.25">
      <c r="A46" t="s">
        <v>1159</v>
      </c>
    </row>
    <row r="47" spans="1:1" ht="13.25" x14ac:dyDescent="0.25">
      <c r="A47" t="s">
        <v>1078</v>
      </c>
    </row>
    <row r="48" spans="1:1" ht="13.25" x14ac:dyDescent="0.25">
      <c r="A48" t="s">
        <v>1118</v>
      </c>
    </row>
    <row r="49" spans="1:1" ht="13.25"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AG Hradová s.r.o., Športová ulica 5756, 	Lučenec, 984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36637092</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6bdf28ae-65c4-4f6e-bc50-9bbd2c60ae30"/>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2026-04-14T09:22:04Z</cp:lastPrinted>
  <dcterms:created xsi:type="dcterms:W3CDTF">2017-02-20T06:20:12Z</dcterms:created>
  <dcterms:modified xsi:type="dcterms:W3CDTF">2026-04-14T10:04:18Z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